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<sst xmlns="http://schemas.openxmlformats.org/spreadsheetml/2006/main" count="503" uniqueCount="262">
  <si>
    <t xml:space="preserve">ИНН 5405248344  КПП 540501001 </t>
  </si>
  <si>
    <t>(383) 269-04-70</t>
  </si>
  <si>
    <t>info@promagra.ru</t>
  </si>
  <si>
    <t>www.promagra.ru</t>
  </si>
  <si>
    <t>№ п.п.</t>
  </si>
  <si>
    <t>Код</t>
  </si>
  <si>
    <t>Ф О Т О</t>
  </si>
  <si>
    <t>articul0</t>
  </si>
  <si>
    <t>Price0</t>
  </si>
  <si>
    <t>Розница,        руб</t>
  </si>
  <si>
    <t>0450</t>
  </si>
  <si>
    <t>2775</t>
  </si>
  <si>
    <t>2782</t>
  </si>
  <si>
    <t>0635</t>
  </si>
  <si>
    <t>1693</t>
  </si>
  <si>
    <t>1686</t>
  </si>
  <si>
    <t>2781</t>
  </si>
  <si>
    <t>1694</t>
  </si>
  <si>
    <t>1695</t>
  </si>
  <si>
    <t>8-800-505-0890</t>
  </si>
  <si>
    <t xml:space="preserve">(383) 310-60-63 </t>
  </si>
  <si>
    <r>
      <rPr>
        <b/>
        <sz val="12"/>
        <rFont val="Arial"/>
        <family val="2"/>
      </rPr>
      <t xml:space="preserve">Общество с ограниченной ответственностью </t>
    </r>
    <r>
      <rPr>
        <b/>
        <sz val="11"/>
        <rFont val="Arial"/>
        <family val="2"/>
      </rPr>
      <t xml:space="preserve">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«Сибирский Центр печного и каминного литья»</t>
    </r>
  </si>
  <si>
    <t>2783</t>
  </si>
  <si>
    <t>2771</t>
  </si>
  <si>
    <t>3763</t>
  </si>
  <si>
    <t>2770</t>
  </si>
  <si>
    <t>2772</t>
  </si>
  <si>
    <t>2773</t>
  </si>
  <si>
    <t>2774</t>
  </si>
  <si>
    <t>4140</t>
  </si>
  <si>
    <t>4139</t>
  </si>
  <si>
    <t>4138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</si>
  <si>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</si>
  <si>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</si>
  <si>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</si>
  <si>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</si>
  <si>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</si>
  <si>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</si>
  <si>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</si>
  <si>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</si>
  <si>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</si>
  <si>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</si>
  <si>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</si>
  <si>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</si>
  <si>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</si>
  <si>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</si>
  <si>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</si>
  <si>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</si>
  <si>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</si>
  <si>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Наименование изделий, цвет</t>
  </si>
  <si>
    <t>Макс. рас-четная температура (град.С)</t>
  </si>
  <si>
    <t xml:space="preserve">Объем,          кг </t>
  </si>
  <si>
    <t>630083, Россия, г.Новосибирск ул.Большевистская, 177 /24 офис.204</t>
  </si>
  <si>
    <t>520 мл</t>
  </si>
  <si>
    <t>600°С</t>
  </si>
  <si>
    <t>400°С</t>
  </si>
  <si>
    <t>Цена с учетом НДС (20%), руб.</t>
  </si>
  <si>
    <t>750°С</t>
  </si>
  <si>
    <t>700°С</t>
  </si>
  <si>
    <t xml:space="preserve">Цвет «антрацит» (аэрозоль)   </t>
  </si>
  <si>
    <t xml:space="preserve">Цвет «белый» (аэрозоль)  </t>
  </si>
  <si>
    <t xml:space="preserve">Цвет «графит» (аэрозоль)   </t>
  </si>
  <si>
    <r>
      <rPr>
        <sz val="8"/>
        <rFont val="Arial"/>
        <family val="2"/>
      </rPr>
      <t>Цвет «черный» (аэрозоль)</t>
    </r>
    <r>
      <rPr>
        <i/>
        <sz val="8"/>
        <rFont val="Arial"/>
        <family val="2"/>
      </rPr>
      <t xml:space="preserve">  </t>
    </r>
  </si>
  <si>
    <r>
      <rPr>
        <sz val="8"/>
        <rFont val="Arial"/>
        <family val="2"/>
      </rPr>
      <t>Цвет «черный пл/глянец» (аэрозоль)</t>
    </r>
    <r>
      <rPr>
        <i/>
        <sz val="8"/>
        <rFont val="Arial"/>
        <family val="2"/>
      </rPr>
      <t xml:space="preserve">  </t>
    </r>
  </si>
  <si>
    <t>900°С</t>
  </si>
  <si>
    <t>500°С</t>
  </si>
  <si>
    <t xml:space="preserve">Цвет «зеленый» (аэрозоль)  </t>
  </si>
  <si>
    <t xml:space="preserve">Цвет «красно-коричневый» (аэрозоль) </t>
  </si>
  <si>
    <t xml:space="preserve">Цвет «красный» (аэрозоль)  </t>
  </si>
  <si>
    <t xml:space="preserve">Цвет «коричневый»(аэрозоль)  </t>
  </si>
  <si>
    <t xml:space="preserve">Цвет «голубой» (аэрозоль) </t>
  </si>
  <si>
    <t xml:space="preserve">Цвет «бежевый» (аэрозоль) </t>
  </si>
  <si>
    <t xml:space="preserve">Цвет «синий» (аэрозоль)  </t>
  </si>
  <si>
    <t>Цвет «ярко-красный» (аэрозоль)</t>
  </si>
  <si>
    <t>Цвет «серый» (аэрозоль)</t>
  </si>
  <si>
    <t>650°С</t>
  </si>
  <si>
    <t xml:space="preserve">Цвет «серый пл/глянец» (аэрозоль)  </t>
  </si>
  <si>
    <t xml:space="preserve">Цвет «желтый» (аэрозоль)   </t>
  </si>
  <si>
    <t xml:space="preserve">Цвет «салатовый» (аэрозоль)  </t>
  </si>
  <si>
    <t xml:space="preserve">Цвет «терракот» (аэрозоль) </t>
  </si>
  <si>
    <t xml:space="preserve">Цвет «морская волна» (аэрозоль) </t>
  </si>
  <si>
    <t xml:space="preserve">Цвет «оранжевый» (аэрозоль)  </t>
  </si>
  <si>
    <t xml:space="preserve">Цвет «золотой» (аэрозоль)  </t>
  </si>
  <si>
    <t xml:space="preserve">Цвет «медный» (аэрозоль)  </t>
  </si>
  <si>
    <t>Эмали термостойкие антикоррозийные CERTA (аэрозоль 520 мл)</t>
  </si>
  <si>
    <t>0,8 кг</t>
  </si>
  <si>
    <r>
      <rPr>
        <sz val="8"/>
        <rFont val="Arial"/>
        <family val="2"/>
      </rPr>
      <t>Цвет «черный» (банка)</t>
    </r>
    <r>
      <rPr>
        <i/>
        <sz val="8"/>
        <rFont val="Arial"/>
        <family val="2"/>
      </rPr>
      <t xml:space="preserve">  </t>
    </r>
  </si>
  <si>
    <t>Цвет «красно-коричневый» (банка)</t>
  </si>
  <si>
    <t xml:space="preserve">Цвет «графит» (банка)  </t>
  </si>
  <si>
    <t xml:space="preserve">Цвет «серебристый» (банка)   </t>
  </si>
  <si>
    <t xml:space="preserve">Цвет «белый» (банка) </t>
  </si>
  <si>
    <r>
      <rPr>
        <sz val="8"/>
        <rFont val="Arial"/>
        <family val="2"/>
      </rPr>
      <t xml:space="preserve">Цвет«зеленый» (банка) </t>
    </r>
    <r>
      <rPr>
        <i/>
        <sz val="8"/>
        <rFont val="Arial"/>
        <family val="2"/>
      </rPr>
      <t xml:space="preserve">  </t>
    </r>
  </si>
  <si>
    <r>
      <rPr>
        <sz val="8"/>
        <rFont val="Arial"/>
        <family val="2"/>
      </rPr>
      <t>Цвет «желтый» (банка)</t>
    </r>
    <r>
      <rPr>
        <i/>
        <sz val="8"/>
        <rFont val="Arial"/>
        <family val="2"/>
      </rPr>
      <t xml:space="preserve">  </t>
    </r>
  </si>
  <si>
    <r>
      <rPr>
        <sz val="8"/>
        <rFont val="Arial"/>
        <family val="2"/>
      </rPr>
      <t xml:space="preserve">Цвет «красный (банка) </t>
    </r>
    <r>
      <rPr>
        <i/>
        <sz val="8"/>
        <rFont val="Arial"/>
        <family val="2"/>
      </rPr>
      <t xml:space="preserve">  </t>
    </r>
  </si>
  <si>
    <r>
      <rPr>
        <sz val="8"/>
        <rFont val="Arial"/>
        <family val="2"/>
      </rPr>
      <t>Цвет «синий» (банка)</t>
    </r>
    <r>
      <rPr>
        <i/>
        <sz val="8"/>
        <rFont val="Arial"/>
        <family val="2"/>
      </rPr>
      <t xml:space="preserve">  </t>
    </r>
  </si>
  <si>
    <t>25 кг</t>
  </si>
  <si>
    <t xml:space="preserve">Цвет «антрацит» (банка)  </t>
  </si>
  <si>
    <t xml:space="preserve">Цвет «антрацит» (мет. бочонок)  </t>
  </si>
  <si>
    <t>Цвет «красно-коричневый» (бочонок)</t>
  </si>
  <si>
    <r>
      <rPr>
        <sz val="8"/>
        <rFont val="Arial"/>
        <family val="2"/>
      </rPr>
      <t>Цвет «графит» (мет. бочонок)</t>
    </r>
    <r>
      <rPr>
        <i/>
        <sz val="8"/>
        <rFont val="Arial"/>
        <family val="2"/>
      </rPr>
      <t xml:space="preserve">  </t>
    </r>
  </si>
  <si>
    <r>
      <rPr>
        <sz val="8"/>
        <rFont val="Arial"/>
        <family val="2"/>
      </rPr>
      <t>Цвет «черный» (мет. бочонок)</t>
    </r>
    <r>
      <rPr>
        <i/>
        <sz val="8"/>
        <rFont val="Arial"/>
        <family val="2"/>
      </rPr>
      <t xml:space="preserve">  </t>
    </r>
  </si>
  <si>
    <t xml:space="preserve">Цвет «белый» (мет. бочонок) </t>
  </si>
  <si>
    <t xml:space="preserve">Цвет «терракот» (мет. бочонок) </t>
  </si>
  <si>
    <r>
      <rPr>
        <sz val="8"/>
        <rFont val="Arial"/>
        <family val="2"/>
      </rPr>
      <t>Цвет «синий» (мет. бочонок)</t>
    </r>
    <r>
      <rPr>
        <i/>
        <sz val="8"/>
        <rFont val="Arial"/>
        <family val="2"/>
      </rPr>
      <t xml:space="preserve">  </t>
    </r>
  </si>
  <si>
    <r>
      <rPr>
        <sz val="8"/>
        <rFont val="Arial"/>
        <family val="2"/>
      </rPr>
      <t>Цвет «серый» (мет. бочонок)</t>
    </r>
    <r>
      <rPr>
        <i/>
        <sz val="8"/>
        <rFont val="Arial"/>
        <family val="2"/>
      </rPr>
      <t xml:space="preserve">  </t>
    </r>
  </si>
  <si>
    <r>
      <rPr>
        <sz val="8"/>
        <rFont val="Arial"/>
        <family val="2"/>
      </rPr>
      <t>Цвет «серый» (банка)</t>
    </r>
    <r>
      <rPr>
        <i/>
        <sz val="8"/>
        <rFont val="Arial"/>
        <family val="2"/>
      </rPr>
      <t xml:space="preserve">  </t>
    </r>
  </si>
  <si>
    <r>
      <rPr>
        <sz val="8"/>
        <rFont val="Arial"/>
        <family val="2"/>
      </rPr>
      <t>Цвет «оранжевый (банка)</t>
    </r>
    <r>
      <rPr>
        <i/>
        <sz val="8"/>
        <rFont val="Arial"/>
        <family val="2"/>
      </rPr>
      <t xml:space="preserve"> </t>
    </r>
  </si>
  <si>
    <r>
      <rPr>
        <sz val="8"/>
        <rFont val="Arial"/>
        <family val="2"/>
      </rPr>
      <t>Цвет «медный (банка)</t>
    </r>
    <r>
      <rPr>
        <i/>
        <sz val="8"/>
        <rFont val="Arial"/>
        <family val="2"/>
      </rPr>
      <t xml:space="preserve">  </t>
    </r>
  </si>
  <si>
    <t xml:space="preserve">Цвет «Золотой» (банка) </t>
  </si>
  <si>
    <r>
      <rPr>
        <sz val="8"/>
        <rFont val="Arial"/>
        <family val="2"/>
      </rPr>
      <t>Цвет «желтый» (мет. бочонок)</t>
    </r>
    <r>
      <rPr>
        <i/>
        <sz val="8"/>
        <rFont val="Arial"/>
        <family val="2"/>
      </rPr>
      <t xml:space="preserve">  </t>
    </r>
  </si>
  <si>
    <r>
      <rPr>
        <sz val="8"/>
        <rFont val="Arial"/>
        <family val="2"/>
      </rPr>
      <t>Цвет «красный» (мет. бочонок)</t>
    </r>
    <r>
      <rPr>
        <i/>
        <sz val="8"/>
        <rFont val="Arial"/>
        <family val="2"/>
      </rPr>
      <t xml:space="preserve">  </t>
    </r>
  </si>
  <si>
    <r>
      <rPr>
        <u val="single"/>
        <sz val="8"/>
        <color indexed="8"/>
        <rFont val="Arial"/>
        <family val="2"/>
      </rPr>
      <t>Прайс-лист №10</t>
    </r>
    <r>
      <rPr>
        <sz val="8"/>
        <color indexed="8"/>
        <rFont val="Arial"/>
        <family val="2"/>
      </rPr>
      <t>. Бытовая химия Starwax и Soluvert.</t>
    </r>
  </si>
  <si>
    <r>
      <rPr>
        <sz val="8"/>
        <rFont val="Arial"/>
        <family val="2"/>
      </rPr>
      <t xml:space="preserve">Цвет «ярко-красный (банка) </t>
    </r>
    <r>
      <rPr>
        <i/>
        <sz val="8"/>
        <rFont val="Arial"/>
        <family val="2"/>
      </rPr>
      <t xml:space="preserve">  </t>
    </r>
  </si>
  <si>
    <t>Цвет «серый» (банка)</t>
  </si>
  <si>
    <t>4570</t>
  </si>
  <si>
    <t>800°С</t>
  </si>
  <si>
    <t>1200°С</t>
  </si>
  <si>
    <r>
      <rPr>
        <sz val="8"/>
        <rFont val="Arial"/>
        <family val="2"/>
      </rPr>
      <t xml:space="preserve">Цвет «черный» с эф. металлик </t>
    </r>
    <r>
      <rPr>
        <i/>
        <sz val="8"/>
        <rFont val="Arial"/>
        <family val="2"/>
      </rPr>
      <t xml:space="preserve">  </t>
    </r>
  </si>
  <si>
    <t xml:space="preserve">Цвет «бежевый» (банка) </t>
  </si>
  <si>
    <t xml:space="preserve">Цвет «серебристый» (до 700˚С)  </t>
  </si>
  <si>
    <t>Цвет «серебристый» (бочонок)</t>
  </si>
  <si>
    <t>Цвет «серебристо-серый (бочонок)</t>
  </si>
  <si>
    <t>Цвет «коричневый» (банка)</t>
  </si>
  <si>
    <r>
      <rPr>
        <sz val="8"/>
        <rFont val="Arial"/>
        <family val="2"/>
      </rPr>
      <t xml:space="preserve">Цвет «коричневый» бочонок </t>
    </r>
    <r>
      <rPr>
        <i/>
        <sz val="8"/>
        <rFont val="Arial"/>
        <family val="2"/>
      </rPr>
      <t xml:space="preserve">  </t>
    </r>
  </si>
  <si>
    <t xml:space="preserve">Цвет «графит темный» (банка)  </t>
  </si>
  <si>
    <t>Цвет «шоколад» (банка)</t>
  </si>
  <si>
    <t>Цвет «черный» (банка)</t>
  </si>
  <si>
    <r>
      <rPr>
        <u val="single"/>
        <sz val="7.5"/>
        <rFont val="Arial"/>
        <family val="2"/>
      </rPr>
      <t>Прайс-лист №04</t>
    </r>
    <r>
      <rPr>
        <sz val="7.5"/>
        <rFont val="Arial"/>
        <family val="2"/>
      </rPr>
      <t xml:space="preserve">. Все для гриля и барбекю </t>
    </r>
  </si>
  <si>
    <r>
      <rPr>
        <u val="single"/>
        <sz val="7.5"/>
        <rFont val="Arial"/>
        <family val="2"/>
      </rPr>
      <t>Прайс-лист №05</t>
    </r>
    <r>
      <rPr>
        <sz val="7.5"/>
        <rFont val="Arial"/>
        <family val="2"/>
      </rPr>
      <t xml:space="preserve">. Аксессуары для печей и каминов </t>
    </r>
  </si>
  <si>
    <r>
      <rPr>
        <u val="single"/>
        <sz val="8"/>
        <color indexed="8"/>
        <rFont val="Arial"/>
        <family val="2"/>
      </rPr>
      <t>Прайс-лист №12</t>
    </r>
    <r>
      <rPr>
        <sz val="8"/>
        <color indexed="8"/>
        <rFont val="Arial"/>
        <family val="2"/>
      </rPr>
      <t>. Камины, печи и системы дымохода.</t>
    </r>
  </si>
  <si>
    <r>
      <rPr>
        <u val="single"/>
        <sz val="8"/>
        <color indexed="8"/>
        <rFont val="Arial"/>
        <family val="2"/>
      </rPr>
      <t>Прайс-лист №14</t>
    </r>
    <r>
      <rPr>
        <sz val="8"/>
        <color indexed="8"/>
        <rFont val="Arial"/>
        <family val="2"/>
      </rPr>
      <t>. Короба для крепления печных дверок.</t>
    </r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</si>
  <si>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</si>
  <si>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</si>
  <si>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</si>
  <si>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</si>
  <si>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</si>
  <si>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</si>
  <si>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</si>
  <si>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</si>
  <si>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</si>
  <si>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</si>
  <si>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</si>
  <si>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4822</t>
  </si>
  <si>
    <t>1687</t>
  </si>
  <si>
    <t>4824</t>
  </si>
  <si>
    <t>4913</t>
  </si>
  <si>
    <t>4586</t>
  </si>
  <si>
    <t>4914</t>
  </si>
  <si>
    <t>4915</t>
  </si>
  <si>
    <t>4916</t>
  </si>
  <si>
    <t>4917</t>
  </si>
  <si>
    <t>4918</t>
  </si>
  <si>
    <t>4919</t>
  </si>
  <si>
    <t>4924</t>
  </si>
  <si>
    <t>4162</t>
  </si>
  <si>
    <t>4163</t>
  </si>
  <si>
    <t>4164</t>
  </si>
  <si>
    <t>4165</t>
  </si>
  <si>
    <t>4334</t>
  </si>
  <si>
    <t>4921</t>
  </si>
  <si>
    <t>До 50      тыс. руб.</t>
  </si>
  <si>
    <t>50-150      тыс. руб.</t>
  </si>
  <si>
    <t>150-300      тыс. руб.</t>
  </si>
  <si>
    <t>Price1</t>
  </si>
  <si>
    <r>
      <rPr>
        <u val="single"/>
        <sz val="7.5"/>
        <rFont val="Arial"/>
        <family val="2"/>
      </rPr>
      <t>Прайс-лист №01</t>
    </r>
    <r>
      <rPr>
        <sz val="7.5"/>
        <rFont val="Arial"/>
        <family val="2"/>
      </rPr>
      <t>. Дверцы для печей и каминов, духовки и парталы.</t>
    </r>
  </si>
  <si>
    <r>
      <rPr>
        <u val="single"/>
        <sz val="7.5"/>
        <rFont val="Arial"/>
        <family val="2"/>
      </rPr>
      <t>Прайс-лист №02</t>
    </r>
    <r>
      <rPr>
        <sz val="7.5"/>
        <rFont val="Arial"/>
        <family val="2"/>
      </rPr>
      <t>. Колосники для печей, задвижки, плиты, конфорки.</t>
    </r>
  </si>
  <si>
    <r>
      <rPr>
        <u val="single"/>
        <sz val="7.5"/>
        <rFont val="Arial"/>
        <family val="2"/>
      </rPr>
      <t>Прайс-лист №03.</t>
    </r>
    <r>
      <rPr>
        <sz val="7.5"/>
        <rFont val="Arial"/>
        <family val="2"/>
      </rPr>
      <t xml:space="preserve"> Колосники водогрейных и паровых котлов </t>
    </r>
  </si>
  <si>
    <r>
      <rPr>
        <u val="single"/>
        <sz val="7.5"/>
        <color indexed="8"/>
        <rFont val="Arial"/>
        <family val="2"/>
      </rPr>
      <t>Прайс-лист №06</t>
    </r>
    <r>
      <rPr>
        <sz val="7.5"/>
        <color indexed="8"/>
        <rFont val="Arial"/>
        <family val="2"/>
      </rPr>
      <t xml:space="preserve">. Художественно-декоративное литье </t>
    </r>
  </si>
  <si>
    <r>
      <rPr>
        <u val="single"/>
        <sz val="8"/>
        <color indexed="8"/>
        <rFont val="Arial"/>
        <family val="2"/>
      </rPr>
      <t>Прайс-лист №07</t>
    </r>
    <r>
      <rPr>
        <sz val="8"/>
        <color indexed="8"/>
        <rFont val="Arial"/>
        <family val="2"/>
      </rPr>
      <t>. Камни чугунные, бруски для банных печей.</t>
    </r>
  </si>
  <si>
    <r>
      <rPr>
        <u val="single"/>
        <sz val="8"/>
        <color indexed="8"/>
        <rFont val="Arial"/>
        <family val="2"/>
      </rPr>
      <t>Прайс-лист №09.</t>
    </r>
    <r>
      <rPr>
        <sz val="8"/>
        <color indexed="8"/>
        <rFont val="Arial"/>
        <family val="2"/>
      </rPr>
      <t xml:space="preserve"> Жаростойкая плитка Терракот.</t>
    </r>
  </si>
  <si>
    <r>
      <rPr>
        <u val="single"/>
        <sz val="8"/>
        <color indexed="8"/>
        <rFont val="Arial"/>
        <family val="2"/>
      </rPr>
      <t>Прайс-лист №13</t>
    </r>
    <r>
      <rPr>
        <sz val="8"/>
        <color indexed="8"/>
        <rFont val="Arial"/>
        <family val="2"/>
      </rPr>
      <t>. Термостойкое стекло Robax (+760°С).</t>
    </r>
  </si>
  <si>
    <r>
      <rPr>
        <u val="single"/>
        <sz val="8"/>
        <color indexed="8"/>
        <rFont val="Arial"/>
        <family val="2"/>
      </rPr>
      <t>Прайс-лист №15</t>
    </r>
    <r>
      <rPr>
        <sz val="8"/>
        <color indexed="8"/>
        <rFont val="Arial"/>
        <family val="2"/>
      </rPr>
      <t>. Сопутствующие товары.</t>
    </r>
  </si>
  <si>
    <t xml:space="preserve">Цвет «ярко-красный» (мет. бочонок) </t>
  </si>
  <si>
    <t>150°С</t>
  </si>
  <si>
    <t>Цвет «графит» (банка)</t>
  </si>
  <si>
    <t>под заказ</t>
  </si>
  <si>
    <t>Цвет «ярко-красный» (банка)</t>
  </si>
  <si>
    <t>Цвет «зеленый мох» (банка)</t>
  </si>
  <si>
    <t>Цвет «желтый» (банка)</t>
  </si>
  <si>
    <t>Цвет «терракот» (банка)</t>
  </si>
  <si>
    <t>Цвет «слоновая кость» (банка)</t>
  </si>
  <si>
    <t>Цвет «белый» (банка)</t>
  </si>
  <si>
    <t>10,0 кг</t>
  </si>
  <si>
    <t>Цвет «черный» (бочонок)</t>
  </si>
  <si>
    <t>Цвет «графит» (бочонок)</t>
  </si>
  <si>
    <t>Цвет «ярко-красный» (бочонок)</t>
  </si>
  <si>
    <t>Цвет «зеленый мох» (бочонок)</t>
  </si>
  <si>
    <t>Цвет «желтый» (бочонок)</t>
  </si>
  <si>
    <t>Цвет «терракот» (бочонок)</t>
  </si>
  <si>
    <t>Цвет «слоновая кость» (бочонок)</t>
  </si>
  <si>
    <t>Цвет «белый» (бочонок)</t>
  </si>
  <si>
    <t>300°С</t>
  </si>
  <si>
    <t>20,0 кг</t>
  </si>
  <si>
    <t xml:space="preserve">Эмали термостойкие антикоррозийные CERTA (банка 0,8 кг) </t>
  </si>
  <si>
    <t xml:space="preserve">Эмали термостойкие антикоррозийные CERTA (бочонок 25 кг) </t>
  </si>
  <si>
    <t xml:space="preserve">CERTA-PATINA ТЕРМОСТОЙКАЯ  до 700°С  (80  - 160 гр.) </t>
  </si>
  <si>
    <t>80 гр.</t>
  </si>
  <si>
    <t xml:space="preserve">CERTA-PATINA «золото»  </t>
  </si>
  <si>
    <t xml:space="preserve">CERTA-PATINA «красная медь»  </t>
  </si>
  <si>
    <t xml:space="preserve">CERTA-PATINA «олимпийское золото»  </t>
  </si>
  <si>
    <t xml:space="preserve">CERTA-PATINA «красное золото»  </t>
  </si>
  <si>
    <t xml:space="preserve">CERTA-PATINA «бирюз-й. перламутр»  </t>
  </si>
  <si>
    <t xml:space="preserve">CERTA-PATINA «липовый перламутр»  </t>
  </si>
  <si>
    <t xml:space="preserve">CERTA-PATINA «лазурный перламутр»  </t>
  </si>
  <si>
    <t xml:space="preserve">CERTA-PATINA «серебро»  </t>
  </si>
  <si>
    <t>160 гр.</t>
  </si>
  <si>
    <t>4928</t>
  </si>
  <si>
    <t>4923</t>
  </si>
  <si>
    <t>4930</t>
  </si>
  <si>
    <t>4925</t>
  </si>
  <si>
    <t>4927</t>
  </si>
  <si>
    <t>4929</t>
  </si>
  <si>
    <t>4926</t>
  </si>
  <si>
    <t>5129</t>
  </si>
  <si>
    <t>4455</t>
  </si>
  <si>
    <t>5130</t>
  </si>
  <si>
    <t>5131</t>
  </si>
  <si>
    <t>5132</t>
  </si>
  <si>
    <t>5133</t>
  </si>
  <si>
    <t>5134</t>
  </si>
  <si>
    <t>5135</t>
  </si>
  <si>
    <t>5136</t>
  </si>
  <si>
    <t>5137</t>
  </si>
  <si>
    <t>5155</t>
  </si>
  <si>
    <t>5154</t>
  </si>
  <si>
    <t>5156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</si>
  <si>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</si>
  <si>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</si>
  <si>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</si>
  <si>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</si>
  <si>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</si>
  <si>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</si>
  <si>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</si>
  <si>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</si>
  <si>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</si>
  <si>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</si>
  <si>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</si>
  <si>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</si>
  <si>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</si>
  <si>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</si>
  <si>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</si>
  <si>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</si>
  <si>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Цвет «серый RAL7024» (банка)</t>
  </si>
  <si>
    <t>РАСТВОРИТЕЛИ</t>
  </si>
  <si>
    <t>5л</t>
  </si>
  <si>
    <t>520 мл  (270 гр)</t>
  </si>
  <si>
    <t xml:space="preserve">CERTA-PATINA «лиловый перламутр»  </t>
  </si>
  <si>
    <t>5157</t>
  </si>
  <si>
    <t>4920</t>
  </si>
  <si>
    <t>CERTA LAC (бочонок)</t>
  </si>
  <si>
    <t>РАСТВОРИТЕЛЬ РК                                    (Апира, Новосибирск)</t>
  </si>
  <si>
    <t>Лак «CertaLak» термостойкий полуглянцевый универсальный «семь в одном» (металл, кирпич, бетон, дерево), аэрозоль</t>
  </si>
  <si>
    <t xml:space="preserve">"CERTA-PLAST" грунт-эмаль по ржавчине "3 в 1" (0,8  - 10,0 кг) </t>
  </si>
  <si>
    <r>
      <rPr>
        <b/>
        <i/>
        <sz val="8"/>
        <rFont val="Arial"/>
        <family val="2"/>
      </rPr>
      <t xml:space="preserve">CERTA LAC лак универсальный полуглянцевый        </t>
    </r>
    <r>
      <rPr>
        <b/>
        <i/>
        <sz val="9"/>
        <rFont val="Arial"/>
        <family val="2"/>
      </rPr>
      <t xml:space="preserve">                                 </t>
    </r>
    <r>
      <rPr>
        <b/>
        <i/>
        <sz val="8"/>
        <rFont val="Arial"/>
        <family val="2"/>
      </rPr>
      <t xml:space="preserve">7 степеней защиты"(металл, кирпич, бетон и дерево)   до 300°С  </t>
    </r>
  </si>
  <si>
    <t xml:space="preserve">Прайс-лист №8 на 07.02.2024 г. </t>
  </si>
  <si>
    <t xml:space="preserve">Цвет «графит темный» (аэрозоль)   </t>
  </si>
  <si>
    <r>
      <rPr>
        <sz val="8"/>
        <rFont val="Arial"/>
        <family val="2"/>
      </rPr>
      <t>Цвет «черный» RAL 9004 (бочонок)</t>
    </r>
    <r>
      <rPr>
        <i/>
        <sz val="8"/>
        <rFont val="Arial"/>
        <family val="2"/>
      </rPr>
      <t xml:space="preserve">  </t>
    </r>
  </si>
  <si>
    <r>
      <rPr>
        <sz val="8"/>
        <rFont val="Arial"/>
        <family val="2"/>
      </rPr>
      <t>Цвет «черный» п/глянец (мет.бочонок)</t>
    </r>
    <r>
      <rPr>
        <i/>
        <sz val="8"/>
        <rFont val="Arial"/>
        <family val="2"/>
      </rPr>
      <t xml:space="preserve">  </t>
    </r>
  </si>
  <si>
    <r>
      <rPr>
        <sz val="8"/>
        <rFont val="Arial"/>
        <family val="2"/>
      </rPr>
      <t>Цвет «графит темный» (мет. бочонок)</t>
    </r>
    <r>
      <rPr>
        <i/>
        <sz val="8"/>
        <rFont val="Arial"/>
        <family val="2"/>
      </rPr>
      <t xml:space="preserve">  </t>
    </r>
  </si>
  <si>
    <t>Цвет «серый RAL 70024» (бочонок)</t>
  </si>
  <si>
    <t>Цвет «шоколад» (бочонок)</t>
  </si>
  <si>
    <t>Лак «CertaLak» термостойкий «семь в одном» полуглянцевый универсальный  (металл, кирпич, бетон, дерево), банка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</si>
</sst>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#,##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宋体"/>
      <family val="0"/>
    </font>
    <font>
      <sz val="10"/>
      <name val="Calibri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i/>
      <sz val="9"/>
      <name val="Calibri"/>
      <family val="2"/>
    </font>
    <font>
      <u val="single"/>
      <sz val="7.5"/>
      <name val="Arial"/>
      <family val="2"/>
    </font>
    <font>
      <u val="single"/>
      <sz val="8"/>
      <color indexed="8"/>
      <name val="Arial"/>
      <family val="2"/>
    </font>
    <font>
      <b/>
      <i/>
      <sz val="8"/>
      <name val="Arial"/>
      <family val="2"/>
    </font>
    <font>
      <sz val="9"/>
      <name val="Calibri"/>
      <family val="2"/>
    </font>
    <font>
      <sz val="7.5"/>
      <color indexed="8"/>
      <name val="Arial"/>
      <family val="2"/>
    </font>
    <font>
      <u val="single"/>
      <sz val="7.5"/>
      <color indexed="8"/>
      <name val="Arial"/>
      <family val="2"/>
    </font>
    <font>
      <b/>
      <i/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9"/>
      <name val="Calibri"/>
      <family val="2"/>
    </font>
    <font>
      <sz val="8"/>
      <color indexed="9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7.5"/>
      <color indexed="2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0"/>
      <name val="Calibri"/>
      <family val="2"/>
    </font>
    <font>
      <sz val="8"/>
      <color theme="0"/>
      <name val="Calibri"/>
      <family val="2"/>
    </font>
    <font>
      <sz val="7.5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7.5"/>
      <color theme="0" tint="-0.04997999966144562"/>
      <name val="Arial"/>
      <family val="2"/>
    </font>
    <font>
      <sz val="7.5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>
      <alignment/>
      <protection/>
    </xf>
  </cellStyleXfs>
  <cellXfs count="121">
    <xf numFmtId="0" fontId="0" fillId="0" borderId="0" xfId="0" applyFont="1" applyAlignment="1">
      <alignment/>
    </xf>
    <xf numFmtId="0" fontId="66" fillId="0" borderId="10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 vertical="center"/>
    </xf>
    <xf numFmtId="0" fontId="5" fillId="0" borderId="12" xfId="53" applyNumberFormat="1" applyFont="1" applyFill="1" applyBorder="1" applyAlignment="1">
      <alignment vertical="center" wrapText="1"/>
      <protection/>
    </xf>
    <xf numFmtId="0" fontId="5" fillId="0" borderId="10" xfId="53" applyNumberFormat="1" applyFont="1" applyFill="1" applyBorder="1" applyAlignment="1">
      <alignment vertical="center" wrapText="1"/>
      <protection/>
    </xf>
    <xf numFmtId="3" fontId="6" fillId="33" borderId="11" xfId="53" applyNumberFormat="1" applyFont="1" applyFill="1" applyBorder="1" applyAlignment="1">
      <alignment horizontal="right" vertical="center" wrapText="1" indent="1"/>
      <protection/>
    </xf>
    <xf numFmtId="0" fontId="5" fillId="0" borderId="0" xfId="53" applyNumberFormat="1" applyFont="1" applyFill="1" applyBorder="1" applyAlignment="1">
      <alignment vertical="center" wrapText="1"/>
      <protection/>
    </xf>
    <xf numFmtId="49" fontId="5" fillId="0" borderId="13" xfId="53" applyNumberFormat="1" applyFont="1" applyFill="1" applyBorder="1" applyAlignment="1">
      <alignment vertical="center" wrapText="1"/>
      <protection/>
    </xf>
    <xf numFmtId="49" fontId="5" fillId="0" borderId="12" xfId="53" applyNumberFormat="1" applyFont="1" applyFill="1" applyBorder="1" applyAlignment="1">
      <alignment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49" fontId="14" fillId="33" borderId="14" xfId="53" applyNumberFormat="1" applyFont="1" applyFill="1" applyBorder="1" applyAlignment="1">
      <alignment horizontal="center" vertical="center" wrapText="1"/>
      <protection/>
    </xf>
    <xf numFmtId="49" fontId="14" fillId="33" borderId="15" xfId="53" applyNumberFormat="1" applyFont="1" applyFill="1" applyBorder="1" applyAlignment="1">
      <alignment horizontal="center" vertical="center" wrapText="1"/>
      <protection/>
    </xf>
    <xf numFmtId="49" fontId="14" fillId="33" borderId="16" xfId="53" applyNumberFormat="1" applyFont="1" applyFill="1" applyBorder="1" applyAlignment="1">
      <alignment horizontal="center" vertical="center" wrapText="1"/>
      <protection/>
    </xf>
    <xf numFmtId="0" fontId="12" fillId="0" borderId="0" xfId="53" applyFont="1">
      <alignment/>
      <protection/>
    </xf>
    <xf numFmtId="0" fontId="10" fillId="0" borderId="0" xfId="53" applyFont="1" applyBorder="1" applyAlignment="1">
      <alignment vertical="center" wrapText="1"/>
      <protection/>
    </xf>
    <xf numFmtId="0" fontId="6" fillId="0" borderId="0" xfId="53" applyFont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6" fillId="0" borderId="0" xfId="53" applyFont="1" applyAlignment="1">
      <alignment horizontal="center" vertical="center"/>
      <protection/>
    </xf>
    <xf numFmtId="0" fontId="12" fillId="0" borderId="0" xfId="53" applyFont="1" applyAlignment="1">
      <alignment vertical="center"/>
      <protection/>
    </xf>
    <xf numFmtId="49" fontId="14" fillId="33" borderId="17" xfId="53" applyNumberFormat="1" applyFont="1" applyFill="1" applyBorder="1" applyAlignment="1">
      <alignment horizontal="center" vertical="center" wrapText="1"/>
      <protection/>
    </xf>
    <xf numFmtId="0" fontId="5" fillId="0" borderId="13" xfId="53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67" fillId="0" borderId="11" xfId="0" applyFont="1" applyBorder="1" applyAlignment="1">
      <alignment horizontal="center"/>
    </xf>
    <xf numFmtId="4" fontId="6" fillId="33" borderId="16" xfId="53" applyNumberFormat="1" applyFont="1" applyFill="1" applyBorder="1" applyAlignment="1">
      <alignment vertical="center" wrapText="1"/>
      <protection/>
    </xf>
    <xf numFmtId="4" fontId="6" fillId="33" borderId="11" xfId="53" applyNumberFormat="1" applyFont="1" applyFill="1" applyBorder="1" applyAlignment="1">
      <alignment vertical="center" wrapText="1"/>
      <protection/>
    </xf>
    <xf numFmtId="49" fontId="5" fillId="0" borderId="10" xfId="53" applyNumberFormat="1" applyFont="1" applyFill="1" applyBorder="1" applyAlignment="1">
      <alignment vertical="center" wrapText="1"/>
      <protection/>
    </xf>
    <xf numFmtId="0" fontId="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7" fillId="0" borderId="0" xfId="53" applyFont="1" applyAlignment="1">
      <alignment horizontal="left"/>
      <protection/>
    </xf>
    <xf numFmtId="0" fontId="68" fillId="0" borderId="0" xfId="0" applyNumberFormat="1" applyFont="1" applyBorder="1" applyAlignment="1">
      <alignment horizontal="right" vertical="center" wrapText="1"/>
    </xf>
    <xf numFmtId="173" fontId="68" fillId="0" borderId="0" xfId="0" applyNumberFormat="1" applyFont="1" applyBorder="1" applyAlignment="1">
      <alignment horizontal="right" vertical="center" wrapText="1" indent="1"/>
    </xf>
    <xf numFmtId="0" fontId="69" fillId="0" borderId="0" xfId="0" applyFont="1" applyAlignment="1">
      <alignment/>
    </xf>
    <xf numFmtId="49" fontId="14" fillId="0" borderId="0" xfId="0" applyNumberFormat="1" applyFont="1" applyBorder="1" applyAlignment="1">
      <alignment vertical="center" wrapText="1"/>
    </xf>
    <xf numFmtId="4" fontId="17" fillId="0" borderId="0" xfId="0" applyNumberFormat="1" applyFont="1" applyBorder="1" applyAlignment="1">
      <alignment horizontal="left" vertical="center" wrapText="1"/>
    </xf>
    <xf numFmtId="0" fontId="14" fillId="33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4" fontId="6" fillId="33" borderId="0" xfId="53" applyNumberFormat="1" applyFont="1" applyFill="1" applyBorder="1" applyAlignment="1">
      <alignment vertical="center" wrapText="1"/>
      <protection/>
    </xf>
    <xf numFmtId="3" fontId="6" fillId="33" borderId="0" xfId="53" applyNumberFormat="1" applyFont="1" applyFill="1" applyBorder="1" applyAlignment="1">
      <alignment horizontal="right" vertical="center" wrapText="1" indent="1"/>
      <protection/>
    </xf>
    <xf numFmtId="4" fontId="70" fillId="0" borderId="0" xfId="0" applyNumberFormat="1" applyFont="1" applyBorder="1" applyAlignment="1">
      <alignment vertical="center" wrapText="1"/>
    </xf>
    <xf numFmtId="4" fontId="17" fillId="0" borderId="0" xfId="0" applyNumberFormat="1" applyFont="1" applyBorder="1" applyAlignment="1">
      <alignment vertical="center" wrapText="1"/>
    </xf>
    <xf numFmtId="0" fontId="69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71" fillId="0" borderId="0" xfId="0" applyFont="1" applyAlignment="1">
      <alignment/>
    </xf>
    <xf numFmtId="0" fontId="72" fillId="0" borderId="10" xfId="0" applyFont="1" applyFill="1" applyBorder="1" applyAlignment="1">
      <alignment horizontal="center"/>
    </xf>
    <xf numFmtId="0" fontId="22" fillId="0" borderId="13" xfId="53" applyNumberFormat="1" applyFont="1" applyFill="1" applyBorder="1" applyAlignment="1">
      <alignment horizontal="center" vertical="center" wrapText="1"/>
      <protection/>
    </xf>
    <xf numFmtId="49" fontId="14" fillId="33" borderId="0" xfId="53" applyNumberFormat="1" applyFont="1" applyFill="1" applyBorder="1" applyAlignment="1">
      <alignment horizontal="center" vertical="center" wrapText="1"/>
      <protection/>
    </xf>
    <xf numFmtId="0" fontId="8" fillId="33" borderId="0" xfId="53" applyNumberFormat="1" applyFont="1" applyFill="1" applyBorder="1" applyAlignment="1">
      <alignment horizontal="left" vertical="center" wrapText="1" indent="1"/>
      <protection/>
    </xf>
    <xf numFmtId="2" fontId="6" fillId="34" borderId="0" xfId="53" applyNumberFormat="1" applyFont="1" applyFill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/>
    </xf>
    <xf numFmtId="0" fontId="6" fillId="33" borderId="0" xfId="53" applyNumberFormat="1" applyFont="1" applyFill="1" applyBorder="1" applyAlignment="1">
      <alignment horizontal="left" vertical="center" wrapText="1" indent="1"/>
      <protection/>
    </xf>
    <xf numFmtId="4" fontId="13" fillId="33" borderId="0" xfId="53" applyNumberFormat="1" applyFont="1" applyFill="1" applyBorder="1" applyAlignment="1">
      <alignment vertical="center" wrapText="1"/>
      <protection/>
    </xf>
    <xf numFmtId="0" fontId="6" fillId="4" borderId="16" xfId="53" applyFont="1" applyFill="1" applyBorder="1" applyAlignment="1">
      <alignment horizontal="center" vertical="center" wrapText="1"/>
      <protection/>
    </xf>
    <xf numFmtId="0" fontId="6" fillId="4" borderId="16" xfId="53" applyFont="1" applyFill="1" applyBorder="1" applyAlignment="1">
      <alignment horizontal="center" vertical="center" wrapText="1"/>
      <protection/>
    </xf>
    <xf numFmtId="0" fontId="73" fillId="0" borderId="16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73" fillId="0" borderId="11" xfId="0" applyFont="1" applyFill="1" applyBorder="1" applyAlignment="1">
      <alignment horizontal="center" vertical="center"/>
    </xf>
    <xf numFmtId="0" fontId="6" fillId="4" borderId="16" xfId="53" applyFont="1" applyFill="1" applyBorder="1" applyAlignment="1">
      <alignment horizontal="center" vertical="center" wrapText="1"/>
      <protection/>
    </xf>
    <xf numFmtId="4" fontId="6" fillId="33" borderId="11" xfId="53" applyNumberFormat="1" applyFont="1" applyFill="1" applyBorder="1" applyAlignment="1">
      <alignment horizontal="right" vertical="center" wrapText="1"/>
      <protection/>
    </xf>
    <xf numFmtId="0" fontId="5" fillId="0" borderId="12" xfId="53" applyNumberFormat="1" applyFont="1" applyFill="1" applyBorder="1" applyAlignment="1">
      <alignment horizontal="center" vertical="center" wrapText="1"/>
      <protection/>
    </xf>
    <xf numFmtId="0" fontId="22" fillId="33" borderId="18" xfId="53" applyNumberFormat="1" applyFont="1" applyFill="1" applyBorder="1" applyAlignment="1">
      <alignment horizontal="center" vertical="center" wrapText="1"/>
      <protection/>
    </xf>
    <xf numFmtId="0" fontId="18" fillId="33" borderId="13" xfId="53" applyNumberFormat="1" applyFont="1" applyFill="1" applyBorder="1" applyAlignment="1">
      <alignment vertical="center" wrapText="1"/>
      <protection/>
    </xf>
    <xf numFmtId="0" fontId="18" fillId="33" borderId="12" xfId="53" applyNumberFormat="1" applyFont="1" applyFill="1" applyBorder="1" applyAlignment="1">
      <alignment vertical="center" wrapText="1"/>
      <protection/>
    </xf>
    <xf numFmtId="0" fontId="18" fillId="33" borderId="10" xfId="53" applyNumberFormat="1" applyFont="1" applyFill="1" applyBorder="1" applyAlignment="1">
      <alignment vertical="center" wrapText="1"/>
      <protection/>
    </xf>
    <xf numFmtId="0" fontId="22" fillId="33" borderId="16" xfId="53" applyNumberFormat="1" applyFont="1" applyFill="1" applyBorder="1" applyAlignment="1">
      <alignment horizontal="center" vertical="center" wrapText="1"/>
      <protection/>
    </xf>
    <xf numFmtId="0" fontId="6" fillId="33" borderId="16" xfId="53" applyFont="1" applyFill="1" applyBorder="1" applyAlignment="1">
      <alignment horizontal="center" vertical="center" wrapText="1"/>
      <protection/>
    </xf>
    <xf numFmtId="2" fontId="6" fillId="33" borderId="16" xfId="53" applyNumberFormat="1" applyFont="1" applyFill="1" applyBorder="1" applyAlignment="1">
      <alignment horizontal="center" vertical="center" wrapText="1"/>
      <protection/>
    </xf>
    <xf numFmtId="0" fontId="22" fillId="33" borderId="10" xfId="53" applyNumberFormat="1" applyFont="1" applyFill="1" applyBorder="1" applyAlignment="1">
      <alignment horizontal="center" vertical="center" wrapText="1"/>
      <protection/>
    </xf>
    <xf numFmtId="49" fontId="14" fillId="31" borderId="15" xfId="53" applyNumberFormat="1" applyFont="1" applyFill="1" applyBorder="1" applyAlignment="1">
      <alignment horizontal="center" vertical="center" wrapText="1"/>
      <protection/>
    </xf>
    <xf numFmtId="49" fontId="14" fillId="31" borderId="16" xfId="53" applyNumberFormat="1" applyFont="1" applyFill="1" applyBorder="1" applyAlignment="1">
      <alignment horizontal="center" vertical="center" wrapText="1"/>
      <protection/>
    </xf>
    <xf numFmtId="0" fontId="18" fillId="33" borderId="16" xfId="53" applyNumberFormat="1" applyFont="1" applyFill="1" applyBorder="1" applyAlignment="1">
      <alignment vertical="center" wrapText="1"/>
      <protection/>
    </xf>
    <xf numFmtId="0" fontId="26" fillId="33" borderId="18" xfId="53" applyNumberFormat="1" applyFont="1" applyFill="1" applyBorder="1" applyAlignment="1">
      <alignment horizontal="center" vertical="center" wrapText="1"/>
      <protection/>
    </xf>
    <xf numFmtId="0" fontId="6" fillId="4" borderId="16" xfId="53" applyFont="1" applyFill="1" applyBorder="1" applyAlignment="1">
      <alignment horizontal="center" vertical="center" wrapText="1"/>
      <protection/>
    </xf>
    <xf numFmtId="0" fontId="8" fillId="33" borderId="19" xfId="53" applyNumberFormat="1" applyFont="1" applyFill="1" applyBorder="1" applyAlignment="1">
      <alignment horizontal="left" vertical="center" wrapText="1" indent="1"/>
      <protection/>
    </xf>
    <xf numFmtId="0" fontId="8" fillId="33" borderId="20" xfId="53" applyNumberFormat="1" applyFont="1" applyFill="1" applyBorder="1" applyAlignment="1">
      <alignment horizontal="left" vertical="center" wrapText="1" indent="1"/>
      <protection/>
    </xf>
    <xf numFmtId="0" fontId="6" fillId="33" borderId="19" xfId="53" applyNumberFormat="1" applyFont="1" applyFill="1" applyBorder="1" applyAlignment="1">
      <alignment horizontal="left" vertical="center" wrapText="1" indent="1"/>
      <protection/>
    </xf>
    <xf numFmtId="0" fontId="6" fillId="4" borderId="16" xfId="53" applyFont="1" applyFill="1" applyBorder="1" applyAlignment="1">
      <alignment horizontal="center" vertical="center" wrapText="1"/>
      <protection/>
    </xf>
    <xf numFmtId="0" fontId="14" fillId="4" borderId="16" xfId="53" applyFont="1" applyFill="1" applyBorder="1" applyAlignment="1">
      <alignment horizontal="center" vertical="center" wrapText="1"/>
      <protection/>
    </xf>
    <xf numFmtId="0" fontId="18" fillId="33" borderId="15" xfId="53" applyNumberFormat="1" applyFont="1" applyFill="1" applyBorder="1" applyAlignment="1">
      <alignment horizontal="center" vertical="center" wrapText="1"/>
      <protection/>
    </xf>
    <xf numFmtId="0" fontId="18" fillId="33" borderId="19" xfId="53" applyNumberFormat="1" applyFont="1" applyFill="1" applyBorder="1" applyAlignment="1">
      <alignment horizontal="center" vertical="center" wrapText="1"/>
      <protection/>
    </xf>
    <xf numFmtId="0" fontId="18" fillId="33" borderId="20" xfId="53" applyNumberFormat="1" applyFont="1" applyFill="1" applyBorder="1" applyAlignment="1">
      <alignment horizontal="center" vertical="center" wrapText="1"/>
      <protection/>
    </xf>
    <xf numFmtId="0" fontId="6" fillId="4" borderId="15" xfId="53" applyFont="1" applyFill="1" applyBorder="1" applyAlignment="1">
      <alignment horizontal="center" vertical="center"/>
      <protection/>
    </xf>
    <xf numFmtId="0" fontId="6" fillId="4" borderId="19" xfId="53" applyFont="1" applyFill="1" applyBorder="1" applyAlignment="1">
      <alignment horizontal="center" vertical="center"/>
      <protection/>
    </xf>
    <xf numFmtId="0" fontId="6" fillId="4" borderId="20" xfId="53" applyFont="1" applyFill="1" applyBorder="1" applyAlignment="1">
      <alignment horizontal="center" vertical="center"/>
      <protection/>
    </xf>
    <xf numFmtId="0" fontId="6" fillId="4" borderId="16" xfId="53" applyFont="1" applyFill="1" applyBorder="1" applyAlignment="1">
      <alignment horizontal="center" vertical="center"/>
      <protection/>
    </xf>
    <xf numFmtId="4" fontId="17" fillId="0" borderId="0" xfId="0" applyNumberFormat="1" applyFont="1" applyBorder="1" applyAlignment="1">
      <alignment horizontal="left" vertical="center" wrapText="1" indent="1"/>
    </xf>
    <xf numFmtId="4" fontId="70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/>
    </xf>
    <xf numFmtId="0" fontId="6" fillId="33" borderId="16" xfId="53" applyNumberFormat="1" applyFont="1" applyFill="1" applyBorder="1" applyAlignment="1">
      <alignment horizontal="left" vertical="center" wrapText="1" indent="1"/>
      <protection/>
    </xf>
    <xf numFmtId="0" fontId="8" fillId="33" borderId="16" xfId="53" applyNumberFormat="1" applyFont="1" applyFill="1" applyBorder="1" applyAlignment="1">
      <alignment horizontal="left" vertical="center" wrapText="1" indent="1"/>
      <protection/>
    </xf>
    <xf numFmtId="0" fontId="8" fillId="33" borderId="15" xfId="53" applyNumberFormat="1" applyFont="1" applyFill="1" applyBorder="1" applyAlignment="1">
      <alignment horizontal="left" vertical="center" wrapText="1" indent="1"/>
      <protection/>
    </xf>
    <xf numFmtId="0" fontId="6" fillId="33" borderId="21" xfId="53" applyNumberFormat="1" applyFont="1" applyFill="1" applyBorder="1" applyAlignment="1">
      <alignment horizontal="left" vertical="center" wrapText="1" indent="1"/>
      <protection/>
    </xf>
    <xf numFmtId="0" fontId="8" fillId="33" borderId="21" xfId="53" applyNumberFormat="1" applyFont="1" applyFill="1" applyBorder="1" applyAlignment="1">
      <alignment horizontal="left" vertical="center" wrapText="1" indent="1"/>
      <protection/>
    </xf>
    <xf numFmtId="0" fontId="8" fillId="33" borderId="11" xfId="53" applyNumberFormat="1" applyFont="1" applyFill="1" applyBorder="1" applyAlignment="1">
      <alignment horizontal="left" vertical="center" wrapText="1" indent="1"/>
      <protection/>
    </xf>
    <xf numFmtId="0" fontId="18" fillId="33" borderId="17" xfId="53" applyNumberFormat="1" applyFont="1" applyFill="1" applyBorder="1" applyAlignment="1">
      <alignment horizontal="center" vertical="center" wrapText="1"/>
      <protection/>
    </xf>
    <xf numFmtId="0" fontId="18" fillId="33" borderId="18" xfId="53" applyNumberFormat="1" applyFont="1" applyFill="1" applyBorder="1" applyAlignment="1">
      <alignment horizontal="center" vertical="center" wrapText="1"/>
      <protection/>
    </xf>
    <xf numFmtId="0" fontId="6" fillId="33" borderId="15" xfId="53" applyNumberFormat="1" applyFont="1" applyFill="1" applyBorder="1" applyAlignment="1">
      <alignment horizontal="left" vertical="center" wrapText="1" indent="1"/>
      <protection/>
    </xf>
    <xf numFmtId="0" fontId="6" fillId="33" borderId="16" xfId="53" applyFont="1" applyFill="1" applyBorder="1" applyAlignment="1">
      <alignment horizontal="left" vertical="center" wrapText="1" indent="1"/>
      <protection/>
    </xf>
    <xf numFmtId="0" fontId="8" fillId="33" borderId="19" xfId="53" applyFont="1" applyFill="1" applyBorder="1" applyAlignment="1">
      <alignment horizontal="left" vertical="center" wrapText="1" indent="1"/>
      <protection/>
    </xf>
    <xf numFmtId="0" fontId="8" fillId="33" borderId="20" xfId="53" applyFont="1" applyFill="1" applyBorder="1" applyAlignment="1">
      <alignment horizontal="left" vertical="center" wrapText="1" indent="1"/>
      <protection/>
    </xf>
    <xf numFmtId="0" fontId="6" fillId="33" borderId="20" xfId="53" applyNumberFormat="1" applyFont="1" applyFill="1" applyBorder="1" applyAlignment="1">
      <alignment horizontal="left" vertical="center" wrapText="1" indent="1"/>
      <protection/>
    </xf>
    <xf numFmtId="0" fontId="6" fillId="33" borderId="20" xfId="53" applyFont="1" applyFill="1" applyBorder="1" applyAlignment="1">
      <alignment horizontal="left" vertical="center" wrapText="1" inden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center" wrapText="1"/>
      <protection/>
    </xf>
    <xf numFmtId="0" fontId="11" fillId="0" borderId="0" xfId="42" applyFont="1" applyAlignment="1" applyProtection="1">
      <alignment horizontal="center"/>
      <protection/>
    </xf>
    <xf numFmtId="0" fontId="6" fillId="0" borderId="0" xfId="53" applyFont="1" applyAlignment="1">
      <alignment horizontal="left" vertical="top" wrapText="1"/>
      <protection/>
    </xf>
    <xf numFmtId="0" fontId="6" fillId="33" borderId="22" xfId="53" applyNumberFormat="1" applyFont="1" applyFill="1" applyBorder="1" applyAlignment="1">
      <alignment horizontal="left" vertical="center" wrapText="1" indent="1"/>
      <protection/>
    </xf>
    <xf numFmtId="0" fontId="8" fillId="33" borderId="22" xfId="53" applyNumberFormat="1" applyFont="1" applyFill="1" applyBorder="1" applyAlignment="1">
      <alignment horizontal="left" vertical="center" wrapText="1" indent="1"/>
      <protection/>
    </xf>
    <xf numFmtId="0" fontId="8" fillId="33" borderId="18" xfId="53" applyNumberFormat="1" applyFont="1" applyFill="1" applyBorder="1" applyAlignment="1">
      <alignment horizontal="left" vertical="center" wrapText="1" indent="1"/>
      <protection/>
    </xf>
    <xf numFmtId="0" fontId="21" fillId="33" borderId="23" xfId="53" applyNumberFormat="1" applyFont="1" applyFill="1" applyBorder="1" applyAlignment="1">
      <alignment horizontal="center" vertical="center" wrapText="1"/>
      <protection/>
    </xf>
    <xf numFmtId="0" fontId="21" fillId="33" borderId="21" xfId="53" applyNumberFormat="1" applyFont="1" applyFill="1" applyBorder="1" applyAlignment="1">
      <alignment horizontal="center" vertical="center" wrapText="1"/>
      <protection/>
    </xf>
    <xf numFmtId="0" fontId="15" fillId="0" borderId="0" xfId="53" applyFont="1" applyAlignment="1">
      <alignment horizontal="center" vertical="center" wrapText="1"/>
      <protection/>
    </xf>
    <xf numFmtId="0" fontId="68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25" fillId="33" borderId="17" xfId="53" applyNumberFormat="1" applyFont="1" applyFill="1" applyBorder="1" applyAlignment="1">
      <alignment horizontal="center" vertical="center" wrapText="1"/>
      <protection/>
    </xf>
    <xf numFmtId="0" fontId="25" fillId="33" borderId="19" xfId="53" applyNumberFormat="1" applyFont="1" applyFill="1" applyBorder="1" applyAlignment="1">
      <alignment horizontal="center" vertical="center" wrapText="1"/>
      <protection/>
    </xf>
    <xf numFmtId="0" fontId="25" fillId="33" borderId="18" xfId="53" applyNumberFormat="1" applyFont="1" applyFill="1" applyBorder="1" applyAlignment="1">
      <alignment horizontal="center" vertical="center" wrapText="1"/>
      <protection/>
    </xf>
    <xf numFmtId="0" fontId="14" fillId="33" borderId="20" xfId="53" applyNumberFormat="1" applyFont="1" applyFill="1" applyBorder="1" applyAlignment="1">
      <alignment horizontal="left" vertical="center" wrapText="1" indent="1"/>
      <protection/>
    </xf>
    <xf numFmtId="0" fontId="18" fillId="33" borderId="14" xfId="53" applyNumberFormat="1" applyFont="1" applyFill="1" applyBorder="1" applyAlignment="1">
      <alignment horizontal="center" vertical="center" wrapText="1"/>
      <protection/>
    </xf>
    <xf numFmtId="0" fontId="6" fillId="31" borderId="21" xfId="53" applyNumberFormat="1" applyFont="1" applyFill="1" applyBorder="1" applyAlignment="1">
      <alignment horizontal="left" vertical="center" wrapText="1" indent="1"/>
      <protection/>
    </xf>
    <xf numFmtId="0" fontId="8" fillId="31" borderId="21" xfId="53" applyNumberFormat="1" applyFont="1" applyFill="1" applyBorder="1" applyAlignment="1">
      <alignment horizontal="left" vertical="center" wrapText="1" indent="1"/>
      <protection/>
    </xf>
    <xf numFmtId="0" fontId="8" fillId="31" borderId="11" xfId="53" applyNumberFormat="1" applyFont="1" applyFill="1" applyBorder="1" applyAlignment="1">
      <alignment horizontal="left" vertical="center" wrapText="1" inden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?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Relationship Id="rId3" Type="http://schemas.openxmlformats.org/officeDocument/2006/relationships/image" Target="../media/image18.jpeg" /><Relationship Id="rId4" Type="http://schemas.openxmlformats.org/officeDocument/2006/relationships/image" Target="../media/image19.jpeg" /><Relationship Id="rId5" Type="http://schemas.openxmlformats.org/officeDocument/2006/relationships/image" Target="../media/image20.jpeg" /><Relationship Id="rId6" Type="http://schemas.openxmlformats.org/officeDocument/2006/relationships/image" Target="../media/image21.jpeg" /><Relationship Id="rId7" Type="http://schemas.openxmlformats.org/officeDocument/2006/relationships/image" Target="../media/image22.jpeg" /><Relationship Id="rId8" Type="http://schemas.openxmlformats.org/officeDocument/2006/relationships/image" Target="../media/image23.jpeg" /><Relationship Id="rId9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209550</xdr:rowOff>
    </xdr:from>
    <xdr:to>
      <xdr:col>2</xdr:col>
      <xdr:colOff>381000</xdr:colOff>
      <xdr:row>4</xdr:row>
      <xdr:rowOff>123825</xdr:rowOff>
    </xdr:to>
    <xdr:pic>
      <xdr:nvPicPr>
        <xdr:cNvPr id="1" name="Picture 2" descr="товарный знак №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685800" cy="7524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97</xdr:row>
      <xdr:rowOff>66675</xdr:rowOff>
    </xdr:from>
    <xdr:to>
      <xdr:col>2</xdr:col>
      <xdr:colOff>619125</xdr:colOff>
      <xdr:row>100</xdr:row>
      <xdr:rowOff>142875</xdr:rowOff>
    </xdr:to>
    <xdr:pic>
      <xdr:nvPicPr>
        <xdr:cNvPr id="2" name="Рисунок 5" descr="D:\Рабочая\ФОТО\15-й угол\2022_09_23\Certa-Plast (20л) по ржавчине\Certa-Plast (20л) по ржавчине_прайс\01.Certa-Plast-(20л)-по-ржавчине_прай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550670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21</xdr:row>
      <xdr:rowOff>57150</xdr:rowOff>
    </xdr:from>
    <xdr:to>
      <xdr:col>2</xdr:col>
      <xdr:colOff>409575</xdr:colOff>
      <xdr:row>24</xdr:row>
      <xdr:rowOff>133350</xdr:rowOff>
    </xdr:to>
    <xdr:pic>
      <xdr:nvPicPr>
        <xdr:cNvPr id="3" name="Рисунок 6" descr="D:\Рабочая\ФОТО\1-й угол\КРАСКА\Эмаль Certa (аэрозоль)_2022 г\Эмаль Certa (аэрозоль)_прайсc_2022\01.Эмаль-Certa-(аэрозоль-22)_прайс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3695700"/>
          <a:ext cx="190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128</xdr:row>
      <xdr:rowOff>19050</xdr:rowOff>
    </xdr:from>
    <xdr:to>
      <xdr:col>2</xdr:col>
      <xdr:colOff>542925</xdr:colOff>
      <xdr:row>128</xdr:row>
      <xdr:rowOff>504825</xdr:rowOff>
    </xdr:to>
    <xdr:pic>
      <xdr:nvPicPr>
        <xdr:cNvPr id="4" name="Рисунок 8" descr="D:\Рабочая\ФОТО\1-й угол\КРАСКА\Растворители\Растворитель РК\растворитель РК_прайс\01.Растворитель-РК-прайс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2135505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105</xdr:row>
      <xdr:rowOff>47625</xdr:rowOff>
    </xdr:from>
    <xdr:to>
      <xdr:col>2</xdr:col>
      <xdr:colOff>428625</xdr:colOff>
      <xdr:row>105</xdr:row>
      <xdr:rowOff>590550</xdr:rowOff>
    </xdr:to>
    <xdr:pic>
      <xdr:nvPicPr>
        <xdr:cNvPr id="5" name="Рисунок 8" descr="D:\Рабочая\ФОТО\1-й угол\КРАСКА\CERTA LAK\Лак Certa (аэрозоль)\Лак Certa универсал_прайс\01.Лак-Certa-универсал_прайс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16849725"/>
          <a:ext cx="209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106</xdr:row>
      <xdr:rowOff>28575</xdr:rowOff>
    </xdr:from>
    <xdr:to>
      <xdr:col>2</xdr:col>
      <xdr:colOff>466725</xdr:colOff>
      <xdr:row>106</xdr:row>
      <xdr:rowOff>419100</xdr:rowOff>
    </xdr:to>
    <xdr:pic>
      <xdr:nvPicPr>
        <xdr:cNvPr id="6" name="Рисунок 10" descr="D:\Рабочая\ФОТО\1-й угол\КРАСКА\Лаки CERTA LAK\Лак Certa (банка 0,8 кг)\Лак термостойкий Certa (7в 1)\Лак Certa Lak семь в одном_прайс\01.Лак-Certa-7х1-(300)_прайс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7449800"/>
          <a:ext cx="276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111</xdr:row>
      <xdr:rowOff>85725</xdr:rowOff>
    </xdr:from>
    <xdr:to>
      <xdr:col>2</xdr:col>
      <xdr:colOff>476250</xdr:colOff>
      <xdr:row>113</xdr:row>
      <xdr:rowOff>38100</xdr:rowOff>
    </xdr:to>
    <xdr:pic>
      <xdr:nvPicPr>
        <xdr:cNvPr id="7" name="Рисунок 9" descr="D:\Рабочая\ФОТО\15-й угол\2022_09_26\CERTA-Patina\Certa Patina (80)\Certa Patina (80)_прайс\01.Certa-Patina-(80)_прайс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" y="1863090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119</xdr:row>
      <xdr:rowOff>47625</xdr:rowOff>
    </xdr:from>
    <xdr:to>
      <xdr:col>2</xdr:col>
      <xdr:colOff>476250</xdr:colOff>
      <xdr:row>121</xdr:row>
      <xdr:rowOff>85725</xdr:rowOff>
    </xdr:to>
    <xdr:pic>
      <xdr:nvPicPr>
        <xdr:cNvPr id="8" name="Рисунок 10" descr="D:\Рабочая\ФОТО\15-й угол\2022_09_26\CERTA-Patina\Certa Patina (160)\Certa Patina (160)_прайс\01.Certa-Patina-(160)_прайс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19812000"/>
          <a:ext cx="314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86</xdr:row>
      <xdr:rowOff>19050</xdr:rowOff>
    </xdr:from>
    <xdr:to>
      <xdr:col>2</xdr:col>
      <xdr:colOff>457200</xdr:colOff>
      <xdr:row>88</xdr:row>
      <xdr:rowOff>133350</xdr:rowOff>
    </xdr:to>
    <xdr:pic>
      <xdr:nvPicPr>
        <xdr:cNvPr id="9" name="Рисунок 10" descr="D:\Рабочая\ФОТО\1-й угол\КРАСКА\Грунт-эмаль по ржавчине\CERTA-PLAST_банка 0,8 кг\04.CERTA-PLAST (по ржавчине) черный (0,8 кг)\Certa-Plast (черный)_прайс\01.Грунт-эмаль-Certa-Plast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13782675"/>
          <a:ext cx="276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romagra.ru" TargetMode="External" /><Relationship Id="rId2" Type="http://schemas.openxmlformats.org/officeDocument/2006/relationships/hyperlink" Target="http://www.promagra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view="pageBreakPreview" zoomScaleNormal="125" zoomScaleSheetLayoutView="100" zoomScalePageLayoutView="0" workbookViewId="0" topLeftCell="A1">
      <selection activeCell="A136" sqref="A136:N136"/>
    </sheetView>
  </sheetViews>
  <sheetFormatPr defaultColWidth="9.140625" defaultRowHeight="15"/>
  <cols>
    <col min="1" max="1" width="3.57421875" style="0" customWidth="1"/>
    <col min="2" max="2" width="4.8515625" style="0" customWidth="1"/>
    <col min="3" max="3" width="9.8515625" style="0" customWidth="1"/>
    <col min="4" max="5" width="3.7109375" style="0" customWidth="1"/>
    <col min="6" max="8" width="2.57421875" style="0" customWidth="1"/>
    <col min="9" max="9" width="1.28515625" style="0" customWidth="1"/>
    <col min="10" max="11" width="2.57421875" style="0" customWidth="1"/>
    <col min="12" max="12" width="1.1484375" style="0" customWidth="1"/>
    <col min="13" max="13" width="2.8515625" style="0" customWidth="1"/>
    <col min="14" max="14" width="3.421875" style="0" customWidth="1"/>
    <col min="15" max="15" width="8.57421875" style="21" customWidth="1"/>
    <col min="16" max="16" width="6.28125" style="0" customWidth="1"/>
    <col min="17" max="20" width="8.7109375" style="0" customWidth="1"/>
  </cols>
  <sheetData>
    <row r="1" spans="1:20" ht="17.25" customHeight="1">
      <c r="A1" s="110" t="s">
        <v>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19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14.25">
      <c r="A3" s="13"/>
      <c r="B3" s="14"/>
      <c r="C3" s="13"/>
      <c r="D3" s="101" t="s">
        <v>0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 t="s">
        <v>1</v>
      </c>
      <c r="P3" s="102"/>
      <c r="Q3" s="102"/>
      <c r="R3" s="27" t="s">
        <v>2</v>
      </c>
      <c r="S3" s="28"/>
      <c r="T3" s="28"/>
    </row>
    <row r="4" spans="1:20" ht="15" customHeight="1">
      <c r="A4" s="13"/>
      <c r="B4" s="15"/>
      <c r="C4" s="16"/>
      <c r="D4" s="104" t="s">
        <v>52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2" t="s">
        <v>20</v>
      </c>
      <c r="P4" s="102"/>
      <c r="Q4" s="102"/>
      <c r="R4" s="27" t="s">
        <v>3</v>
      </c>
      <c r="S4" s="27"/>
      <c r="T4" s="27"/>
    </row>
    <row r="5" spans="1:20" ht="12.75" customHeight="1">
      <c r="A5" s="17"/>
      <c r="B5" s="15"/>
      <c r="C5" s="18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3" t="s">
        <v>19</v>
      </c>
      <c r="P5" s="103"/>
      <c r="Q5" s="103"/>
      <c r="R5" s="26" t="s">
        <v>254</v>
      </c>
      <c r="S5" s="26"/>
      <c r="T5" s="26"/>
    </row>
    <row r="6" spans="1:20" ht="13.5" customHeight="1">
      <c r="A6" s="75" t="s">
        <v>4</v>
      </c>
      <c r="B6" s="75" t="s">
        <v>5</v>
      </c>
      <c r="C6" s="75" t="s">
        <v>6</v>
      </c>
      <c r="D6" s="83" t="s">
        <v>49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76" t="s">
        <v>50</v>
      </c>
      <c r="P6" s="75" t="s">
        <v>51</v>
      </c>
      <c r="Q6" s="80" t="s">
        <v>56</v>
      </c>
      <c r="R6" s="81"/>
      <c r="S6" s="82"/>
      <c r="T6" s="75" t="s">
        <v>9</v>
      </c>
    </row>
    <row r="7" spans="1:20" ht="25.5" customHeight="1">
      <c r="A7" s="75"/>
      <c r="B7" s="75"/>
      <c r="C7" s="75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76"/>
      <c r="P7" s="75"/>
      <c r="Q7" s="51" t="s">
        <v>160</v>
      </c>
      <c r="R7" s="51" t="s">
        <v>161</v>
      </c>
      <c r="S7" s="52" t="s">
        <v>162</v>
      </c>
      <c r="T7" s="75"/>
    </row>
    <row r="8" spans="1:20" s="42" customFormat="1" ht="12.75" customHeight="1">
      <c r="A8" s="41"/>
      <c r="B8" s="43" t="s">
        <v>7</v>
      </c>
      <c r="C8" s="108" t="s">
        <v>84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53" t="s">
        <v>8</v>
      </c>
      <c r="R8" s="54"/>
      <c r="S8" s="54"/>
      <c r="T8" s="55" t="s">
        <v>163</v>
      </c>
    </row>
    <row r="9" spans="1:20" ht="12" customHeight="1">
      <c r="A9" s="9">
        <f>A7+1</f>
        <v>1</v>
      </c>
      <c r="B9" s="10"/>
      <c r="C9" s="7"/>
      <c r="D9" s="72" t="s">
        <v>62</v>
      </c>
      <c r="E9" s="72"/>
      <c r="F9" s="72"/>
      <c r="G9" s="72"/>
      <c r="H9" s="72"/>
      <c r="I9" s="72"/>
      <c r="J9" s="72"/>
      <c r="K9" s="72"/>
      <c r="L9" s="72"/>
      <c r="M9" s="72"/>
      <c r="N9" s="73"/>
      <c r="O9" s="64" t="s">
        <v>116</v>
      </c>
      <c r="P9" s="65" t="s">
        <v>53</v>
      </c>
      <c r="Q9" s="57">
        <v>487</v>
      </c>
      <c r="R9" s="23">
        <f aca="true" t="shared" si="0" ref="R9:R21">Q9-(Q9*0.03)</f>
        <v>472.39</v>
      </c>
      <c r="S9" s="24">
        <f>Q9-(Q9*0.05)</f>
        <v>462.65</v>
      </c>
      <c r="T9" s="5">
        <f>Q9+(Q9*0.25)</f>
        <v>608.75</v>
      </c>
    </row>
    <row r="10" spans="1:20" ht="12" customHeight="1">
      <c r="A10" s="9">
        <f>A9+1</f>
        <v>2</v>
      </c>
      <c r="B10" s="10" t="s">
        <v>10</v>
      </c>
      <c r="C10" s="7"/>
      <c r="D10" s="72" t="s">
        <v>62</v>
      </c>
      <c r="E10" s="72"/>
      <c r="F10" s="72"/>
      <c r="G10" s="72"/>
      <c r="H10" s="72"/>
      <c r="I10" s="72"/>
      <c r="J10" s="72"/>
      <c r="K10" s="72"/>
      <c r="L10" s="72"/>
      <c r="M10" s="72"/>
      <c r="N10" s="73"/>
      <c r="O10" s="64" t="s">
        <v>115</v>
      </c>
      <c r="P10" s="65" t="s">
        <v>53</v>
      </c>
      <c r="Q10" s="57">
        <v>383</v>
      </c>
      <c r="R10" s="23">
        <f>Q10-(Q10*0.03)</f>
        <v>371.51</v>
      </c>
      <c r="S10" s="24">
        <f>Q10-(Q10*0.05)</f>
        <v>363.85</v>
      </c>
      <c r="T10" s="5">
        <f>Q10+(Q10*0.25)</f>
        <v>478.75</v>
      </c>
    </row>
    <row r="11" spans="1:20" ht="12" customHeight="1">
      <c r="A11" s="9">
        <f>A10+1</f>
        <v>3</v>
      </c>
      <c r="B11" s="10" t="s">
        <v>131</v>
      </c>
      <c r="C11" s="8"/>
      <c r="D11" s="72" t="s">
        <v>63</v>
      </c>
      <c r="E11" s="72"/>
      <c r="F11" s="72"/>
      <c r="G11" s="72"/>
      <c r="H11" s="72"/>
      <c r="I11" s="72"/>
      <c r="J11" s="72"/>
      <c r="K11" s="72"/>
      <c r="L11" s="72"/>
      <c r="M11" s="72"/>
      <c r="N11" s="73"/>
      <c r="O11" s="64" t="s">
        <v>58</v>
      </c>
      <c r="P11" s="65" t="s">
        <v>53</v>
      </c>
      <c r="Q11" s="57">
        <v>383</v>
      </c>
      <c r="R11" s="23">
        <f t="shared" si="0"/>
        <v>371.51</v>
      </c>
      <c r="S11" s="24">
        <f aca="true" t="shared" si="1" ref="S11:S40">Q11-(Q11*0.05)</f>
        <v>363.85</v>
      </c>
      <c r="T11" s="5">
        <f aca="true" t="shared" si="2" ref="T11:T40">Q11+(Q11*0.25)</f>
        <v>478.75</v>
      </c>
    </row>
    <row r="12" spans="1:20" ht="12" customHeight="1">
      <c r="A12" s="9">
        <f>A11+1</f>
        <v>4</v>
      </c>
      <c r="B12" s="10" t="s">
        <v>132</v>
      </c>
      <c r="C12" s="8"/>
      <c r="D12" s="72" t="s">
        <v>62</v>
      </c>
      <c r="E12" s="72"/>
      <c r="F12" s="72"/>
      <c r="G12" s="72"/>
      <c r="H12" s="72"/>
      <c r="I12" s="72"/>
      <c r="J12" s="72"/>
      <c r="K12" s="72"/>
      <c r="L12" s="72"/>
      <c r="M12" s="72"/>
      <c r="N12" s="73"/>
      <c r="O12" s="64" t="s">
        <v>64</v>
      </c>
      <c r="P12" s="65" t="s">
        <v>53</v>
      </c>
      <c r="Q12" s="57">
        <v>0</v>
      </c>
      <c r="R12" s="23">
        <f t="shared" si="0"/>
        <v>0</v>
      </c>
      <c r="S12" s="24">
        <f t="shared" si="1"/>
        <v>0</v>
      </c>
      <c r="T12" s="5">
        <f t="shared" si="2"/>
        <v>0</v>
      </c>
    </row>
    <row r="13" spans="1:20" ht="12" customHeight="1">
      <c r="A13" s="9">
        <f aca="true" t="shared" si="3" ref="A13:A77">A12+1</f>
        <v>5</v>
      </c>
      <c r="B13" s="11" t="s">
        <v>32</v>
      </c>
      <c r="C13" s="8"/>
      <c r="D13" s="74" t="s">
        <v>59</v>
      </c>
      <c r="E13" s="72"/>
      <c r="F13" s="72"/>
      <c r="G13" s="72"/>
      <c r="H13" s="72"/>
      <c r="I13" s="72"/>
      <c r="J13" s="72"/>
      <c r="K13" s="72"/>
      <c r="L13" s="72"/>
      <c r="M13" s="72"/>
      <c r="N13" s="73"/>
      <c r="O13" s="64" t="s">
        <v>54</v>
      </c>
      <c r="P13" s="65" t="s">
        <v>53</v>
      </c>
      <c r="Q13" s="57">
        <v>0</v>
      </c>
      <c r="R13" s="23">
        <f t="shared" si="0"/>
        <v>0</v>
      </c>
      <c r="S13" s="24">
        <f t="shared" si="1"/>
        <v>0</v>
      </c>
      <c r="T13" s="5">
        <f t="shared" si="2"/>
        <v>0</v>
      </c>
    </row>
    <row r="14" spans="1:20" ht="12" customHeight="1">
      <c r="A14" s="9">
        <f t="shared" si="3"/>
        <v>6</v>
      </c>
      <c r="B14" s="11" t="s">
        <v>22</v>
      </c>
      <c r="C14" s="8"/>
      <c r="D14" s="74" t="s">
        <v>60</v>
      </c>
      <c r="E14" s="72"/>
      <c r="F14" s="72"/>
      <c r="G14" s="72"/>
      <c r="H14" s="72"/>
      <c r="I14" s="72"/>
      <c r="J14" s="72"/>
      <c r="K14" s="72"/>
      <c r="L14" s="72"/>
      <c r="M14" s="72"/>
      <c r="N14" s="73"/>
      <c r="O14" s="64" t="s">
        <v>55</v>
      </c>
      <c r="P14" s="65" t="s">
        <v>53</v>
      </c>
      <c r="Q14" s="57">
        <v>350</v>
      </c>
      <c r="R14" s="23">
        <f t="shared" si="0"/>
        <v>339.5</v>
      </c>
      <c r="S14" s="24">
        <f t="shared" si="1"/>
        <v>332.5</v>
      </c>
      <c r="T14" s="5">
        <f t="shared" si="2"/>
        <v>437.5</v>
      </c>
    </row>
    <row r="15" spans="1:20" ht="12" customHeight="1">
      <c r="A15" s="9">
        <f t="shared" si="3"/>
        <v>7</v>
      </c>
      <c r="B15" s="11" t="s">
        <v>133</v>
      </c>
      <c r="C15" s="8"/>
      <c r="D15" s="74" t="s">
        <v>60</v>
      </c>
      <c r="E15" s="72"/>
      <c r="F15" s="72"/>
      <c r="G15" s="72"/>
      <c r="H15" s="72"/>
      <c r="I15" s="72"/>
      <c r="J15" s="72"/>
      <c r="K15" s="72"/>
      <c r="L15" s="72"/>
      <c r="M15" s="72"/>
      <c r="N15" s="73"/>
      <c r="O15" s="64" t="s">
        <v>58</v>
      </c>
      <c r="P15" s="65" t="s">
        <v>53</v>
      </c>
      <c r="Q15" s="57">
        <v>487</v>
      </c>
      <c r="R15" s="23">
        <f t="shared" si="0"/>
        <v>472.39</v>
      </c>
      <c r="S15" s="24">
        <f t="shared" si="1"/>
        <v>462.65</v>
      </c>
      <c r="T15" s="5">
        <f t="shared" si="2"/>
        <v>608.75</v>
      </c>
    </row>
    <row r="16" spans="1:20" ht="12" customHeight="1">
      <c r="A16" s="9">
        <f t="shared" si="3"/>
        <v>8</v>
      </c>
      <c r="B16" s="11" t="s">
        <v>39</v>
      </c>
      <c r="C16" s="8"/>
      <c r="D16" s="74" t="s">
        <v>71</v>
      </c>
      <c r="E16" s="72"/>
      <c r="F16" s="72"/>
      <c r="G16" s="72"/>
      <c r="H16" s="72"/>
      <c r="I16" s="72"/>
      <c r="J16" s="72"/>
      <c r="K16" s="72"/>
      <c r="L16" s="72"/>
      <c r="M16" s="72"/>
      <c r="N16" s="73"/>
      <c r="O16" s="64" t="s">
        <v>55</v>
      </c>
      <c r="P16" s="65" t="s">
        <v>53</v>
      </c>
      <c r="Q16" s="57">
        <v>253</v>
      </c>
      <c r="R16" s="23">
        <f t="shared" si="0"/>
        <v>245.41</v>
      </c>
      <c r="S16" s="24">
        <f t="shared" si="1"/>
        <v>240.35</v>
      </c>
      <c r="T16" s="5">
        <f t="shared" si="2"/>
        <v>316.25</v>
      </c>
    </row>
    <row r="17" spans="1:20" ht="12" customHeight="1">
      <c r="A17" s="9">
        <f t="shared" si="3"/>
        <v>9</v>
      </c>
      <c r="B17" s="11"/>
      <c r="C17" s="8"/>
      <c r="D17" s="74" t="s">
        <v>255</v>
      </c>
      <c r="E17" s="72"/>
      <c r="F17" s="72"/>
      <c r="G17" s="72"/>
      <c r="H17" s="72"/>
      <c r="I17" s="72"/>
      <c r="J17" s="72"/>
      <c r="K17" s="72"/>
      <c r="L17" s="72"/>
      <c r="M17" s="72"/>
      <c r="N17" s="73"/>
      <c r="O17" s="64" t="s">
        <v>54</v>
      </c>
      <c r="P17" s="65" t="s">
        <v>53</v>
      </c>
      <c r="Q17" s="57">
        <v>253</v>
      </c>
      <c r="R17" s="23">
        <f t="shared" si="0"/>
        <v>245.41</v>
      </c>
      <c r="S17" s="24">
        <f t="shared" si="1"/>
        <v>240.35</v>
      </c>
      <c r="T17" s="5">
        <f t="shared" si="2"/>
        <v>316.25</v>
      </c>
    </row>
    <row r="18" spans="1:20" ht="12" customHeight="1">
      <c r="A18" s="9">
        <f t="shared" si="3"/>
        <v>10</v>
      </c>
      <c r="B18" s="11" t="s">
        <v>12</v>
      </c>
      <c r="C18" s="8"/>
      <c r="D18" s="74" t="s">
        <v>61</v>
      </c>
      <c r="E18" s="72"/>
      <c r="F18" s="72"/>
      <c r="G18" s="72"/>
      <c r="H18" s="72"/>
      <c r="I18" s="72"/>
      <c r="J18" s="72"/>
      <c r="K18" s="72"/>
      <c r="L18" s="72"/>
      <c r="M18" s="72"/>
      <c r="N18" s="73"/>
      <c r="O18" s="64" t="s">
        <v>58</v>
      </c>
      <c r="P18" s="65" t="s">
        <v>53</v>
      </c>
      <c r="Q18" s="57">
        <v>383</v>
      </c>
      <c r="R18" s="23">
        <f>Q18-(Q18*0.03)</f>
        <v>371.51</v>
      </c>
      <c r="S18" s="24">
        <f>Q18-(Q18*0.05)</f>
        <v>363.85</v>
      </c>
      <c r="T18" s="5">
        <f>Q18+(Q18*0.25)</f>
        <v>478.75</v>
      </c>
    </row>
    <row r="19" spans="1:20" ht="12" customHeight="1">
      <c r="A19" s="9">
        <f t="shared" si="3"/>
        <v>11</v>
      </c>
      <c r="B19" s="11" t="s">
        <v>33</v>
      </c>
      <c r="C19" s="8"/>
      <c r="D19" s="74" t="s">
        <v>74</v>
      </c>
      <c r="E19" s="72"/>
      <c r="F19" s="72"/>
      <c r="G19" s="72"/>
      <c r="H19" s="72"/>
      <c r="I19" s="72"/>
      <c r="J19" s="72"/>
      <c r="K19" s="72"/>
      <c r="L19" s="72"/>
      <c r="M19" s="72"/>
      <c r="N19" s="73"/>
      <c r="O19" s="64" t="s">
        <v>55</v>
      </c>
      <c r="P19" s="65" t="s">
        <v>53</v>
      </c>
      <c r="Q19" s="57">
        <v>0</v>
      </c>
      <c r="R19" s="23">
        <f t="shared" si="0"/>
        <v>0</v>
      </c>
      <c r="S19" s="24">
        <f t="shared" si="1"/>
        <v>0</v>
      </c>
      <c r="T19" s="5">
        <f t="shared" si="2"/>
        <v>0</v>
      </c>
    </row>
    <row r="20" spans="1:20" ht="12" customHeight="1">
      <c r="A20" s="9">
        <f t="shared" si="3"/>
        <v>12</v>
      </c>
      <c r="B20" s="11" t="s">
        <v>134</v>
      </c>
      <c r="C20" s="8"/>
      <c r="D20" s="74" t="s">
        <v>76</v>
      </c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64" t="s">
        <v>75</v>
      </c>
      <c r="P20" s="65" t="s">
        <v>53</v>
      </c>
      <c r="Q20" s="57">
        <v>0</v>
      </c>
      <c r="R20" s="23">
        <f t="shared" si="0"/>
        <v>0</v>
      </c>
      <c r="S20" s="24">
        <f t="shared" si="1"/>
        <v>0</v>
      </c>
      <c r="T20" s="5">
        <f t="shared" si="2"/>
        <v>0</v>
      </c>
    </row>
    <row r="21" spans="1:20" ht="12" customHeight="1">
      <c r="A21" s="9">
        <f t="shared" si="3"/>
        <v>13</v>
      </c>
      <c r="B21" s="11" t="s">
        <v>13</v>
      </c>
      <c r="C21" s="8"/>
      <c r="D21" s="74" t="s">
        <v>119</v>
      </c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64" t="s">
        <v>58</v>
      </c>
      <c r="P21" s="65" t="s">
        <v>53</v>
      </c>
      <c r="Q21" s="57">
        <v>396</v>
      </c>
      <c r="R21" s="23">
        <f t="shared" si="0"/>
        <v>384.12</v>
      </c>
      <c r="S21" s="24">
        <f t="shared" si="1"/>
        <v>376.2</v>
      </c>
      <c r="T21" s="5">
        <f t="shared" si="2"/>
        <v>495</v>
      </c>
    </row>
    <row r="22" spans="1:20" ht="12" customHeight="1">
      <c r="A22" s="9">
        <f t="shared" si="3"/>
        <v>14</v>
      </c>
      <c r="B22" s="10" t="s">
        <v>11</v>
      </c>
      <c r="C22" s="8"/>
      <c r="D22" s="100" t="s">
        <v>67</v>
      </c>
      <c r="E22" s="97"/>
      <c r="F22" s="97"/>
      <c r="G22" s="97"/>
      <c r="H22" s="97"/>
      <c r="I22" s="97"/>
      <c r="J22" s="97"/>
      <c r="K22" s="97"/>
      <c r="L22" s="97"/>
      <c r="M22" s="97"/>
      <c r="N22" s="98"/>
      <c r="O22" s="64" t="s">
        <v>65</v>
      </c>
      <c r="P22" s="65" t="s">
        <v>53</v>
      </c>
      <c r="Q22" s="57">
        <v>350</v>
      </c>
      <c r="R22" s="23">
        <f aca="true" t="shared" si="4" ref="R22:R27">Q22-(Q22*0.03)</f>
        <v>339.5</v>
      </c>
      <c r="S22" s="24">
        <f t="shared" si="1"/>
        <v>332.5</v>
      </c>
      <c r="T22" s="5">
        <f t="shared" si="2"/>
        <v>437.5</v>
      </c>
    </row>
    <row r="23" spans="1:20" ht="12" customHeight="1">
      <c r="A23" s="9">
        <f t="shared" si="3"/>
        <v>15</v>
      </c>
      <c r="B23" s="10" t="s">
        <v>135</v>
      </c>
      <c r="C23" s="8"/>
      <c r="D23" s="100" t="s">
        <v>67</v>
      </c>
      <c r="E23" s="97"/>
      <c r="F23" s="97"/>
      <c r="G23" s="97"/>
      <c r="H23" s="97"/>
      <c r="I23" s="97"/>
      <c r="J23" s="97"/>
      <c r="K23" s="97"/>
      <c r="L23" s="97"/>
      <c r="M23" s="97"/>
      <c r="N23" s="98"/>
      <c r="O23" s="64" t="s">
        <v>58</v>
      </c>
      <c r="P23" s="65" t="s">
        <v>53</v>
      </c>
      <c r="Q23" s="57">
        <v>487</v>
      </c>
      <c r="R23" s="23">
        <f t="shared" si="4"/>
        <v>472.39</v>
      </c>
      <c r="S23" s="24">
        <f t="shared" si="1"/>
        <v>462.65</v>
      </c>
      <c r="T23" s="5">
        <f t="shared" si="2"/>
        <v>608.75</v>
      </c>
    </row>
    <row r="24" spans="1:20" ht="12" customHeight="1">
      <c r="A24" s="9">
        <f t="shared" si="3"/>
        <v>16</v>
      </c>
      <c r="B24" s="11" t="s">
        <v>34</v>
      </c>
      <c r="C24" s="8"/>
      <c r="D24" s="74" t="s">
        <v>68</v>
      </c>
      <c r="E24" s="72"/>
      <c r="F24" s="72"/>
      <c r="G24" s="72"/>
      <c r="H24" s="72"/>
      <c r="I24" s="72"/>
      <c r="J24" s="72"/>
      <c r="K24" s="72"/>
      <c r="L24" s="72"/>
      <c r="M24" s="72"/>
      <c r="N24" s="73"/>
      <c r="O24" s="64" t="s">
        <v>55</v>
      </c>
      <c r="P24" s="65" t="s">
        <v>53</v>
      </c>
      <c r="Q24" s="57">
        <v>0</v>
      </c>
      <c r="R24" s="23">
        <f t="shared" si="4"/>
        <v>0</v>
      </c>
      <c r="S24" s="24">
        <f t="shared" si="1"/>
        <v>0</v>
      </c>
      <c r="T24" s="5">
        <f t="shared" si="2"/>
        <v>0</v>
      </c>
    </row>
    <row r="25" spans="1:20" ht="12" customHeight="1">
      <c r="A25" s="9">
        <f t="shared" si="3"/>
        <v>17</v>
      </c>
      <c r="B25" s="19" t="s">
        <v>44</v>
      </c>
      <c r="C25" s="8"/>
      <c r="D25" s="105" t="s">
        <v>73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7"/>
      <c r="O25" s="64" t="s">
        <v>55</v>
      </c>
      <c r="P25" s="65" t="s">
        <v>53</v>
      </c>
      <c r="Q25" s="57">
        <v>0</v>
      </c>
      <c r="R25" s="23">
        <f t="shared" si="4"/>
        <v>0</v>
      </c>
      <c r="S25" s="24">
        <f t="shared" si="1"/>
        <v>0</v>
      </c>
      <c r="T25" s="5">
        <f t="shared" si="2"/>
        <v>0</v>
      </c>
    </row>
    <row r="26" spans="1:20" ht="12" customHeight="1">
      <c r="A26" s="9">
        <f t="shared" si="3"/>
        <v>18</v>
      </c>
      <c r="B26" s="11" t="s">
        <v>37</v>
      </c>
      <c r="C26" s="8"/>
      <c r="D26" s="74" t="s">
        <v>69</v>
      </c>
      <c r="E26" s="72"/>
      <c r="F26" s="72"/>
      <c r="G26" s="72"/>
      <c r="H26" s="72"/>
      <c r="I26" s="72"/>
      <c r="J26" s="72"/>
      <c r="K26" s="72"/>
      <c r="L26" s="72"/>
      <c r="M26" s="72"/>
      <c r="N26" s="73"/>
      <c r="O26" s="64" t="s">
        <v>65</v>
      </c>
      <c r="P26" s="65" t="s">
        <v>53</v>
      </c>
      <c r="Q26" s="57">
        <v>350</v>
      </c>
      <c r="R26" s="23">
        <f t="shared" si="4"/>
        <v>339.5</v>
      </c>
      <c r="S26" s="24">
        <f t="shared" si="1"/>
        <v>332.5</v>
      </c>
      <c r="T26" s="5">
        <f t="shared" si="2"/>
        <v>437.5</v>
      </c>
    </row>
    <row r="27" spans="1:20" ht="12" customHeight="1">
      <c r="A27" s="9">
        <f t="shared" si="3"/>
        <v>19</v>
      </c>
      <c r="B27" s="11" t="s">
        <v>136</v>
      </c>
      <c r="C27" s="8"/>
      <c r="D27" s="74" t="s">
        <v>69</v>
      </c>
      <c r="E27" s="72"/>
      <c r="F27" s="72"/>
      <c r="G27" s="72"/>
      <c r="H27" s="72"/>
      <c r="I27" s="72"/>
      <c r="J27" s="72"/>
      <c r="K27" s="72"/>
      <c r="L27" s="72"/>
      <c r="M27" s="72"/>
      <c r="N27" s="73"/>
      <c r="O27" s="64" t="s">
        <v>58</v>
      </c>
      <c r="P27" s="65" t="s">
        <v>53</v>
      </c>
      <c r="Q27" s="57">
        <v>487</v>
      </c>
      <c r="R27" s="23">
        <f t="shared" si="4"/>
        <v>472.39</v>
      </c>
      <c r="S27" s="24">
        <f t="shared" si="1"/>
        <v>462.65</v>
      </c>
      <c r="T27" s="5">
        <f t="shared" si="2"/>
        <v>608.75</v>
      </c>
    </row>
    <row r="28" spans="1:20" ht="12" customHeight="1">
      <c r="A28" s="9">
        <f t="shared" si="3"/>
        <v>20</v>
      </c>
      <c r="B28" s="11" t="s">
        <v>38</v>
      </c>
      <c r="C28" s="8"/>
      <c r="D28" s="74" t="s">
        <v>70</v>
      </c>
      <c r="E28" s="72"/>
      <c r="F28" s="72"/>
      <c r="G28" s="72"/>
      <c r="H28" s="72"/>
      <c r="I28" s="72"/>
      <c r="J28" s="72"/>
      <c r="K28" s="72"/>
      <c r="L28" s="72"/>
      <c r="M28" s="72"/>
      <c r="N28" s="73"/>
      <c r="O28" s="64" t="s">
        <v>55</v>
      </c>
      <c r="P28" s="65" t="s">
        <v>53</v>
      </c>
      <c r="Q28" s="57">
        <v>0</v>
      </c>
      <c r="R28" s="23">
        <f aca="true" t="shared" si="5" ref="R28:R33">Q28-(Q28*0.03)</f>
        <v>0</v>
      </c>
      <c r="S28" s="24">
        <f t="shared" si="1"/>
        <v>0</v>
      </c>
      <c r="T28" s="5">
        <f t="shared" si="2"/>
        <v>0</v>
      </c>
    </row>
    <row r="29" spans="1:20" ht="12" customHeight="1">
      <c r="A29" s="9">
        <f t="shared" si="3"/>
        <v>21</v>
      </c>
      <c r="B29" s="11" t="s">
        <v>137</v>
      </c>
      <c r="C29" s="8"/>
      <c r="D29" s="74" t="s">
        <v>70</v>
      </c>
      <c r="E29" s="72"/>
      <c r="F29" s="72"/>
      <c r="G29" s="72"/>
      <c r="H29" s="72"/>
      <c r="I29" s="72"/>
      <c r="J29" s="72"/>
      <c r="K29" s="72"/>
      <c r="L29" s="72"/>
      <c r="M29" s="72"/>
      <c r="N29" s="73"/>
      <c r="O29" s="64" t="s">
        <v>58</v>
      </c>
      <c r="P29" s="65" t="s">
        <v>53</v>
      </c>
      <c r="Q29" s="57">
        <v>487</v>
      </c>
      <c r="R29" s="23">
        <f t="shared" si="5"/>
        <v>472.39</v>
      </c>
      <c r="S29" s="24">
        <f t="shared" si="1"/>
        <v>462.65</v>
      </c>
      <c r="T29" s="5">
        <f t="shared" si="2"/>
        <v>608.75</v>
      </c>
    </row>
    <row r="30" spans="1:20" ht="12" customHeight="1">
      <c r="A30" s="9">
        <f t="shared" si="3"/>
        <v>22</v>
      </c>
      <c r="B30" s="11" t="s">
        <v>45</v>
      </c>
      <c r="C30" s="8"/>
      <c r="D30" s="99" t="s">
        <v>72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64" t="s">
        <v>55</v>
      </c>
      <c r="P30" s="65" t="s">
        <v>53</v>
      </c>
      <c r="Q30" s="57">
        <v>253</v>
      </c>
      <c r="R30" s="23">
        <f t="shared" si="5"/>
        <v>245.41</v>
      </c>
      <c r="S30" s="24">
        <f t="shared" si="1"/>
        <v>240.35</v>
      </c>
      <c r="T30" s="5">
        <f t="shared" si="2"/>
        <v>316.25</v>
      </c>
    </row>
    <row r="31" spans="1:20" ht="12" customHeight="1">
      <c r="A31" s="9">
        <f t="shared" si="3"/>
        <v>23</v>
      </c>
      <c r="B31" s="11" t="s">
        <v>36</v>
      </c>
      <c r="C31" s="8"/>
      <c r="D31" s="74" t="s">
        <v>78</v>
      </c>
      <c r="E31" s="72"/>
      <c r="F31" s="72"/>
      <c r="G31" s="72"/>
      <c r="H31" s="72"/>
      <c r="I31" s="72"/>
      <c r="J31" s="72"/>
      <c r="K31" s="72"/>
      <c r="L31" s="72"/>
      <c r="M31" s="72"/>
      <c r="N31" s="73"/>
      <c r="O31" s="64" t="s">
        <v>55</v>
      </c>
      <c r="P31" s="65" t="s">
        <v>53</v>
      </c>
      <c r="Q31" s="57">
        <v>0</v>
      </c>
      <c r="R31" s="23">
        <f t="shared" si="5"/>
        <v>0</v>
      </c>
      <c r="S31" s="24">
        <f t="shared" si="1"/>
        <v>0</v>
      </c>
      <c r="T31" s="5">
        <f t="shared" si="2"/>
        <v>0</v>
      </c>
    </row>
    <row r="32" spans="1:20" ht="12" customHeight="1">
      <c r="A32" s="9">
        <f t="shared" si="3"/>
        <v>24</v>
      </c>
      <c r="B32" s="11" t="s">
        <v>35</v>
      </c>
      <c r="C32" s="8"/>
      <c r="D32" s="74" t="s">
        <v>66</v>
      </c>
      <c r="E32" s="72"/>
      <c r="F32" s="72"/>
      <c r="G32" s="72"/>
      <c r="H32" s="72"/>
      <c r="I32" s="72"/>
      <c r="J32" s="72"/>
      <c r="K32" s="72"/>
      <c r="L32" s="72"/>
      <c r="M32" s="72"/>
      <c r="N32" s="73"/>
      <c r="O32" s="64" t="s">
        <v>65</v>
      </c>
      <c r="P32" s="65" t="s">
        <v>53</v>
      </c>
      <c r="Q32" s="57">
        <v>0</v>
      </c>
      <c r="R32" s="23">
        <f t="shared" si="5"/>
        <v>0</v>
      </c>
      <c r="S32" s="24">
        <f t="shared" si="1"/>
        <v>0</v>
      </c>
      <c r="T32" s="5">
        <f t="shared" si="2"/>
        <v>0</v>
      </c>
    </row>
    <row r="33" spans="1:20" ht="12" customHeight="1">
      <c r="A33" s="9">
        <f t="shared" si="3"/>
        <v>25</v>
      </c>
      <c r="B33" s="11" t="s">
        <v>138</v>
      </c>
      <c r="C33" s="8"/>
      <c r="D33" s="74" t="s">
        <v>66</v>
      </c>
      <c r="E33" s="72"/>
      <c r="F33" s="72"/>
      <c r="G33" s="72"/>
      <c r="H33" s="72"/>
      <c r="I33" s="72"/>
      <c r="J33" s="72"/>
      <c r="K33" s="72"/>
      <c r="L33" s="72"/>
      <c r="M33" s="72"/>
      <c r="N33" s="73"/>
      <c r="O33" s="64" t="s">
        <v>58</v>
      </c>
      <c r="P33" s="65" t="s">
        <v>53</v>
      </c>
      <c r="Q33" s="57">
        <v>487</v>
      </c>
      <c r="R33" s="23">
        <f t="shared" si="5"/>
        <v>472.39</v>
      </c>
      <c r="S33" s="24">
        <f t="shared" si="1"/>
        <v>462.65</v>
      </c>
      <c r="T33" s="5">
        <f t="shared" si="2"/>
        <v>608.75</v>
      </c>
    </row>
    <row r="34" spans="1:20" ht="12" customHeight="1">
      <c r="A34" s="9">
        <f t="shared" si="3"/>
        <v>26</v>
      </c>
      <c r="B34" s="11" t="s">
        <v>41</v>
      </c>
      <c r="C34" s="8"/>
      <c r="D34" s="74" t="s">
        <v>77</v>
      </c>
      <c r="E34" s="72"/>
      <c r="F34" s="72"/>
      <c r="G34" s="72"/>
      <c r="H34" s="72"/>
      <c r="I34" s="72"/>
      <c r="J34" s="72"/>
      <c r="K34" s="72"/>
      <c r="L34" s="72"/>
      <c r="M34" s="72"/>
      <c r="N34" s="73"/>
      <c r="O34" s="64" t="s">
        <v>55</v>
      </c>
      <c r="P34" s="65" t="s">
        <v>53</v>
      </c>
      <c r="Q34" s="57">
        <v>0</v>
      </c>
      <c r="R34" s="23">
        <f aca="true" t="shared" si="6" ref="R34:R40">Q34-(Q34*0.03)</f>
        <v>0</v>
      </c>
      <c r="S34" s="24">
        <f t="shared" si="1"/>
        <v>0</v>
      </c>
      <c r="T34" s="5">
        <f t="shared" si="2"/>
        <v>0</v>
      </c>
    </row>
    <row r="35" spans="1:20" ht="12" customHeight="1">
      <c r="A35" s="9">
        <f t="shared" si="3"/>
        <v>27</v>
      </c>
      <c r="B35" s="11" t="s">
        <v>139</v>
      </c>
      <c r="C35" s="8"/>
      <c r="D35" s="74" t="s">
        <v>77</v>
      </c>
      <c r="E35" s="72"/>
      <c r="F35" s="72"/>
      <c r="G35" s="72"/>
      <c r="H35" s="72"/>
      <c r="I35" s="72"/>
      <c r="J35" s="72"/>
      <c r="K35" s="72"/>
      <c r="L35" s="72"/>
      <c r="M35" s="72"/>
      <c r="N35" s="73"/>
      <c r="O35" s="64" t="s">
        <v>57</v>
      </c>
      <c r="P35" s="65" t="s">
        <v>53</v>
      </c>
      <c r="Q35" s="57">
        <v>487</v>
      </c>
      <c r="R35" s="23">
        <f t="shared" si="6"/>
        <v>472.39</v>
      </c>
      <c r="S35" s="24">
        <f t="shared" si="1"/>
        <v>462.65</v>
      </c>
      <c r="T35" s="5">
        <f t="shared" si="2"/>
        <v>608.75</v>
      </c>
    </row>
    <row r="36" spans="1:20" ht="12" customHeight="1">
      <c r="A36" s="9">
        <f t="shared" si="3"/>
        <v>28</v>
      </c>
      <c r="B36" s="11" t="s">
        <v>40</v>
      </c>
      <c r="C36" s="8"/>
      <c r="D36" s="74" t="s">
        <v>79</v>
      </c>
      <c r="E36" s="72"/>
      <c r="F36" s="72"/>
      <c r="G36" s="72"/>
      <c r="H36" s="72"/>
      <c r="I36" s="72"/>
      <c r="J36" s="72"/>
      <c r="K36" s="72"/>
      <c r="L36" s="72"/>
      <c r="M36" s="72"/>
      <c r="N36" s="73"/>
      <c r="O36" s="64" t="s">
        <v>65</v>
      </c>
      <c r="P36" s="65" t="s">
        <v>53</v>
      </c>
      <c r="Q36" s="57">
        <v>0</v>
      </c>
      <c r="R36" s="23">
        <f t="shared" si="6"/>
        <v>0</v>
      </c>
      <c r="S36" s="24">
        <f t="shared" si="1"/>
        <v>0</v>
      </c>
      <c r="T36" s="5">
        <f t="shared" si="2"/>
        <v>0</v>
      </c>
    </row>
    <row r="37" spans="1:20" ht="12" customHeight="1">
      <c r="A37" s="9">
        <f t="shared" si="3"/>
        <v>29</v>
      </c>
      <c r="B37" s="11" t="s">
        <v>42</v>
      </c>
      <c r="C37" s="8"/>
      <c r="D37" s="74" t="s">
        <v>80</v>
      </c>
      <c r="E37" s="72"/>
      <c r="F37" s="72"/>
      <c r="G37" s="72"/>
      <c r="H37" s="72"/>
      <c r="I37" s="72"/>
      <c r="J37" s="72"/>
      <c r="K37" s="72"/>
      <c r="L37" s="72"/>
      <c r="M37" s="72"/>
      <c r="N37" s="73"/>
      <c r="O37" s="64" t="s">
        <v>55</v>
      </c>
      <c r="P37" s="65" t="s">
        <v>53</v>
      </c>
      <c r="Q37" s="57">
        <v>0</v>
      </c>
      <c r="R37" s="23">
        <f t="shared" si="6"/>
        <v>0</v>
      </c>
      <c r="S37" s="24">
        <f t="shared" si="1"/>
        <v>0</v>
      </c>
      <c r="T37" s="5">
        <f t="shared" si="2"/>
        <v>0</v>
      </c>
    </row>
    <row r="38" spans="1:20" ht="12" customHeight="1">
      <c r="A38" s="9">
        <f t="shared" si="3"/>
        <v>30</v>
      </c>
      <c r="B38" s="11" t="s">
        <v>43</v>
      </c>
      <c r="C38" s="8"/>
      <c r="D38" s="74" t="s">
        <v>81</v>
      </c>
      <c r="E38" s="72"/>
      <c r="F38" s="72"/>
      <c r="G38" s="72"/>
      <c r="H38" s="72"/>
      <c r="I38" s="72"/>
      <c r="J38" s="72"/>
      <c r="K38" s="72"/>
      <c r="L38" s="72"/>
      <c r="M38" s="72"/>
      <c r="N38" s="73"/>
      <c r="O38" s="64" t="s">
        <v>55</v>
      </c>
      <c r="P38" s="65" t="s">
        <v>53</v>
      </c>
      <c r="Q38" s="57">
        <v>0</v>
      </c>
      <c r="R38" s="23">
        <f t="shared" si="6"/>
        <v>0</v>
      </c>
      <c r="S38" s="24">
        <f t="shared" si="1"/>
        <v>0</v>
      </c>
      <c r="T38" s="5">
        <f t="shared" si="2"/>
        <v>0</v>
      </c>
    </row>
    <row r="39" spans="1:20" ht="12" customHeight="1">
      <c r="A39" s="9">
        <f t="shared" si="3"/>
        <v>31</v>
      </c>
      <c r="B39" s="11" t="s">
        <v>140</v>
      </c>
      <c r="C39" s="8"/>
      <c r="D39" s="74" t="s">
        <v>82</v>
      </c>
      <c r="E39" s="72"/>
      <c r="F39" s="72"/>
      <c r="G39" s="72"/>
      <c r="H39" s="72"/>
      <c r="I39" s="72"/>
      <c r="J39" s="72"/>
      <c r="K39" s="72"/>
      <c r="L39" s="72"/>
      <c r="M39" s="72"/>
      <c r="N39" s="73"/>
      <c r="O39" s="64" t="s">
        <v>58</v>
      </c>
      <c r="P39" s="65" t="s">
        <v>53</v>
      </c>
      <c r="Q39" s="57">
        <v>487</v>
      </c>
      <c r="R39" s="23">
        <f t="shared" si="6"/>
        <v>472.39</v>
      </c>
      <c r="S39" s="24">
        <f t="shared" si="1"/>
        <v>462.65</v>
      </c>
      <c r="T39" s="5">
        <f t="shared" si="2"/>
        <v>608.75</v>
      </c>
    </row>
    <row r="40" spans="1:20" ht="12" customHeight="1">
      <c r="A40" s="9">
        <f t="shared" si="3"/>
        <v>32</v>
      </c>
      <c r="B40" s="11" t="s">
        <v>141</v>
      </c>
      <c r="C40" s="25"/>
      <c r="D40" s="74" t="s">
        <v>83</v>
      </c>
      <c r="E40" s="72"/>
      <c r="F40" s="72"/>
      <c r="G40" s="72"/>
      <c r="H40" s="72"/>
      <c r="I40" s="72"/>
      <c r="J40" s="72"/>
      <c r="K40" s="72"/>
      <c r="L40" s="72"/>
      <c r="M40" s="72"/>
      <c r="N40" s="73"/>
      <c r="O40" s="64" t="s">
        <v>57</v>
      </c>
      <c r="P40" s="65" t="s">
        <v>53</v>
      </c>
      <c r="Q40" s="57">
        <v>487</v>
      </c>
      <c r="R40" s="23">
        <f t="shared" si="6"/>
        <v>472.39</v>
      </c>
      <c r="S40" s="24">
        <f t="shared" si="1"/>
        <v>462.65</v>
      </c>
      <c r="T40" s="5">
        <f t="shared" si="2"/>
        <v>608.75</v>
      </c>
    </row>
    <row r="41" spans="1:20" ht="12.75" customHeight="1">
      <c r="A41" s="9"/>
      <c r="B41" s="1"/>
      <c r="C41" s="77" t="s">
        <v>193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94"/>
      <c r="Q41" s="48"/>
      <c r="R41" s="22"/>
      <c r="S41" s="22"/>
      <c r="T41" s="2"/>
    </row>
    <row r="42" spans="1:20" ht="12" customHeight="1">
      <c r="A42" s="9">
        <f>A40+1</f>
        <v>33</v>
      </c>
      <c r="B42" s="12" t="s">
        <v>15</v>
      </c>
      <c r="C42" s="20"/>
      <c r="D42" s="89" t="s">
        <v>86</v>
      </c>
      <c r="E42" s="72"/>
      <c r="F42" s="72"/>
      <c r="G42" s="72"/>
      <c r="H42" s="72"/>
      <c r="I42" s="72"/>
      <c r="J42" s="72"/>
      <c r="K42" s="72"/>
      <c r="L42" s="72"/>
      <c r="M42" s="72"/>
      <c r="N42" s="73"/>
      <c r="O42" s="64" t="s">
        <v>115</v>
      </c>
      <c r="P42" s="65" t="s">
        <v>85</v>
      </c>
      <c r="Q42" s="24">
        <v>727</v>
      </c>
      <c r="R42" s="23">
        <f aca="true" t="shared" si="7" ref="R42:R60">Q42-(Q42*0.03)</f>
        <v>705.19</v>
      </c>
      <c r="S42" s="24">
        <f aca="true" t="shared" si="8" ref="S42:S50">Q42-(Q42*0.05)</f>
        <v>690.65</v>
      </c>
      <c r="T42" s="5">
        <f>Q42+(Q42*0.25)</f>
        <v>908.75</v>
      </c>
    </row>
    <row r="43" spans="1:20" ht="12" customHeight="1">
      <c r="A43" s="9">
        <f t="shared" si="3"/>
        <v>34</v>
      </c>
      <c r="B43" s="12" t="s">
        <v>142</v>
      </c>
      <c r="C43" s="20"/>
      <c r="D43" s="89" t="s">
        <v>86</v>
      </c>
      <c r="E43" s="72"/>
      <c r="F43" s="72"/>
      <c r="G43" s="72"/>
      <c r="H43" s="72"/>
      <c r="I43" s="72"/>
      <c r="J43" s="72"/>
      <c r="K43" s="72"/>
      <c r="L43" s="72"/>
      <c r="M43" s="72"/>
      <c r="N43" s="73"/>
      <c r="O43" s="64" t="s">
        <v>116</v>
      </c>
      <c r="P43" s="65" t="s">
        <v>85</v>
      </c>
      <c r="Q43" s="24">
        <v>850</v>
      </c>
      <c r="R43" s="23">
        <f t="shared" si="7"/>
        <v>824.5</v>
      </c>
      <c r="S43" s="24">
        <f t="shared" si="8"/>
        <v>807.5</v>
      </c>
      <c r="T43" s="5">
        <f aca="true" t="shared" si="9" ref="T43:T60">Q43+(Q43*0.25)</f>
        <v>1062.5</v>
      </c>
    </row>
    <row r="44" spans="1:20" ht="12" customHeight="1">
      <c r="A44" s="9">
        <f t="shared" si="3"/>
        <v>35</v>
      </c>
      <c r="B44" s="68" t="s">
        <v>48</v>
      </c>
      <c r="C44" s="6"/>
      <c r="D44" s="87" t="s">
        <v>96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64" t="s">
        <v>54</v>
      </c>
      <c r="P44" s="65" t="s">
        <v>85</v>
      </c>
      <c r="Q44" s="24">
        <v>708</v>
      </c>
      <c r="R44" s="23">
        <f t="shared" si="7"/>
        <v>686.76</v>
      </c>
      <c r="S44" s="24">
        <f t="shared" si="8"/>
        <v>672.6</v>
      </c>
      <c r="T44" s="5">
        <f t="shared" si="9"/>
        <v>885</v>
      </c>
    </row>
    <row r="45" spans="1:20" ht="12" customHeight="1">
      <c r="A45" s="9">
        <f t="shared" si="3"/>
        <v>36</v>
      </c>
      <c r="B45" s="12" t="s">
        <v>18</v>
      </c>
      <c r="C45" s="3"/>
      <c r="D45" s="95" t="s">
        <v>87</v>
      </c>
      <c r="E45" s="72"/>
      <c r="F45" s="72"/>
      <c r="G45" s="72"/>
      <c r="H45" s="72"/>
      <c r="I45" s="72"/>
      <c r="J45" s="72"/>
      <c r="K45" s="72"/>
      <c r="L45" s="72"/>
      <c r="M45" s="72"/>
      <c r="N45" s="73"/>
      <c r="O45" s="64" t="s">
        <v>65</v>
      </c>
      <c r="P45" s="65" t="s">
        <v>85</v>
      </c>
      <c r="Q45" s="24">
        <v>610</v>
      </c>
      <c r="R45" s="23">
        <f t="shared" si="7"/>
        <v>591.7</v>
      </c>
      <c r="S45" s="24">
        <f t="shared" si="8"/>
        <v>579.5</v>
      </c>
      <c r="T45" s="5">
        <f t="shared" si="9"/>
        <v>762.5</v>
      </c>
    </row>
    <row r="46" spans="1:20" ht="12" customHeight="1">
      <c r="A46" s="9">
        <f t="shared" si="3"/>
        <v>37</v>
      </c>
      <c r="B46" s="12" t="s">
        <v>14</v>
      </c>
      <c r="C46" s="3"/>
      <c r="D46" s="95" t="s">
        <v>88</v>
      </c>
      <c r="E46" s="72"/>
      <c r="F46" s="72"/>
      <c r="G46" s="72"/>
      <c r="H46" s="72"/>
      <c r="I46" s="72"/>
      <c r="J46" s="72"/>
      <c r="K46" s="72"/>
      <c r="L46" s="72"/>
      <c r="M46" s="72"/>
      <c r="N46" s="73"/>
      <c r="O46" s="64" t="s">
        <v>58</v>
      </c>
      <c r="P46" s="65" t="s">
        <v>85</v>
      </c>
      <c r="Q46" s="24">
        <v>766</v>
      </c>
      <c r="R46" s="24">
        <f t="shared" si="7"/>
        <v>743.02</v>
      </c>
      <c r="S46" s="24">
        <f t="shared" si="8"/>
        <v>727.7</v>
      </c>
      <c r="T46" s="5">
        <f t="shared" si="9"/>
        <v>957.5</v>
      </c>
    </row>
    <row r="47" spans="1:20" ht="12" customHeight="1">
      <c r="A47" s="9">
        <f t="shared" si="3"/>
        <v>38</v>
      </c>
      <c r="B47" s="12" t="s">
        <v>143</v>
      </c>
      <c r="C47" s="3"/>
      <c r="D47" s="95" t="s">
        <v>124</v>
      </c>
      <c r="E47" s="72"/>
      <c r="F47" s="72"/>
      <c r="G47" s="72"/>
      <c r="H47" s="72"/>
      <c r="I47" s="72"/>
      <c r="J47" s="72"/>
      <c r="K47" s="72"/>
      <c r="L47" s="72"/>
      <c r="M47" s="72"/>
      <c r="N47" s="73"/>
      <c r="O47" s="64" t="s">
        <v>54</v>
      </c>
      <c r="P47" s="65" t="s">
        <v>85</v>
      </c>
      <c r="Q47" s="24">
        <v>766</v>
      </c>
      <c r="R47" s="24">
        <f>Q47-(Q47*0.03)</f>
        <v>743.02</v>
      </c>
      <c r="S47" s="24">
        <f>Q47-(Q47*0.05)</f>
        <v>727.7</v>
      </c>
      <c r="T47" s="5">
        <f t="shared" si="9"/>
        <v>957.5</v>
      </c>
    </row>
    <row r="48" spans="1:20" ht="12" customHeight="1">
      <c r="A48" s="9">
        <f t="shared" si="3"/>
        <v>39</v>
      </c>
      <c r="B48" s="12" t="s">
        <v>16</v>
      </c>
      <c r="C48" s="3"/>
      <c r="D48" s="95" t="s">
        <v>89</v>
      </c>
      <c r="E48" s="72"/>
      <c r="F48" s="72"/>
      <c r="G48" s="72"/>
      <c r="H48" s="72"/>
      <c r="I48" s="72"/>
      <c r="J48" s="72"/>
      <c r="K48" s="72"/>
      <c r="L48" s="72"/>
      <c r="M48" s="72"/>
      <c r="N48" s="73"/>
      <c r="O48" s="64" t="s">
        <v>58</v>
      </c>
      <c r="P48" s="65" t="s">
        <v>85</v>
      </c>
      <c r="Q48" s="24">
        <v>720</v>
      </c>
      <c r="R48" s="23">
        <f t="shared" si="7"/>
        <v>698.4</v>
      </c>
      <c r="S48" s="24">
        <f t="shared" si="8"/>
        <v>684</v>
      </c>
      <c r="T48" s="5">
        <f t="shared" si="9"/>
        <v>900</v>
      </c>
    </row>
    <row r="49" spans="1:20" ht="12" customHeight="1">
      <c r="A49" s="9">
        <f t="shared" si="3"/>
        <v>40</v>
      </c>
      <c r="B49" s="12" t="s">
        <v>17</v>
      </c>
      <c r="C49" s="3"/>
      <c r="D49" s="96" t="s">
        <v>90</v>
      </c>
      <c r="E49" s="97"/>
      <c r="F49" s="97"/>
      <c r="G49" s="97"/>
      <c r="H49" s="97"/>
      <c r="I49" s="97"/>
      <c r="J49" s="97"/>
      <c r="K49" s="97"/>
      <c r="L49" s="97"/>
      <c r="M49" s="97"/>
      <c r="N49" s="98"/>
      <c r="O49" s="64" t="s">
        <v>55</v>
      </c>
      <c r="P49" s="65" t="s">
        <v>85</v>
      </c>
      <c r="Q49" s="24">
        <v>643</v>
      </c>
      <c r="R49" s="24">
        <f>Q49-(Q49*0.03)</f>
        <v>623.71</v>
      </c>
      <c r="S49" s="24">
        <f>Q49-(Q49*0.05)</f>
        <v>610.85</v>
      </c>
      <c r="T49" s="5">
        <f t="shared" si="9"/>
        <v>803.75</v>
      </c>
    </row>
    <row r="50" spans="1:20" ht="12" customHeight="1">
      <c r="A50" s="9">
        <f t="shared" si="3"/>
        <v>41</v>
      </c>
      <c r="B50" s="12" t="s">
        <v>144</v>
      </c>
      <c r="C50" s="3"/>
      <c r="D50" s="96" t="s">
        <v>118</v>
      </c>
      <c r="E50" s="97"/>
      <c r="F50" s="97"/>
      <c r="G50" s="97"/>
      <c r="H50" s="97"/>
      <c r="I50" s="97"/>
      <c r="J50" s="97"/>
      <c r="K50" s="97"/>
      <c r="L50" s="97"/>
      <c r="M50" s="97"/>
      <c r="N50" s="98"/>
      <c r="O50" s="64" t="s">
        <v>55</v>
      </c>
      <c r="P50" s="65" t="s">
        <v>85</v>
      </c>
      <c r="Q50" s="24">
        <v>688</v>
      </c>
      <c r="R50" s="24">
        <f t="shared" si="7"/>
        <v>667.36</v>
      </c>
      <c r="S50" s="24">
        <f t="shared" si="8"/>
        <v>653.6</v>
      </c>
      <c r="T50" s="5">
        <f t="shared" si="9"/>
        <v>860</v>
      </c>
    </row>
    <row r="51" spans="1:20" ht="12" customHeight="1">
      <c r="A51" s="9">
        <f t="shared" si="3"/>
        <v>42</v>
      </c>
      <c r="B51" s="12" t="s">
        <v>23</v>
      </c>
      <c r="C51" s="3"/>
      <c r="D51" s="89" t="s">
        <v>91</v>
      </c>
      <c r="E51" s="72"/>
      <c r="F51" s="72"/>
      <c r="G51" s="72"/>
      <c r="H51" s="72"/>
      <c r="I51" s="72"/>
      <c r="J51" s="72"/>
      <c r="K51" s="72"/>
      <c r="L51" s="72"/>
      <c r="M51" s="72"/>
      <c r="N51" s="73"/>
      <c r="O51" s="64" t="s">
        <v>65</v>
      </c>
      <c r="P51" s="65" t="s">
        <v>85</v>
      </c>
      <c r="Q51" s="24">
        <v>675</v>
      </c>
      <c r="R51" s="23">
        <f t="shared" si="7"/>
        <v>654.75</v>
      </c>
      <c r="S51" s="24">
        <f aca="true" t="shared" si="10" ref="S51:S60">Q51-(Q51*0.05)</f>
        <v>641.25</v>
      </c>
      <c r="T51" s="5">
        <f t="shared" si="9"/>
        <v>843.75</v>
      </c>
    </row>
    <row r="52" spans="1:20" ht="12" customHeight="1">
      <c r="A52" s="9">
        <f t="shared" si="3"/>
        <v>43</v>
      </c>
      <c r="B52" s="12" t="s">
        <v>24</v>
      </c>
      <c r="C52" s="3"/>
      <c r="D52" s="95" t="s">
        <v>122</v>
      </c>
      <c r="E52" s="74"/>
      <c r="F52" s="74"/>
      <c r="G52" s="74"/>
      <c r="H52" s="74"/>
      <c r="I52" s="74"/>
      <c r="J52" s="74"/>
      <c r="K52" s="74"/>
      <c r="L52" s="74"/>
      <c r="M52" s="74"/>
      <c r="N52" s="99"/>
      <c r="O52" s="64" t="s">
        <v>65</v>
      </c>
      <c r="P52" s="65" t="s">
        <v>85</v>
      </c>
      <c r="Q52" s="24">
        <v>549</v>
      </c>
      <c r="R52" s="23">
        <f t="shared" si="7"/>
        <v>532.53</v>
      </c>
      <c r="S52" s="24">
        <f t="shared" si="10"/>
        <v>521.55</v>
      </c>
      <c r="T52" s="5">
        <f t="shared" si="9"/>
        <v>686.25</v>
      </c>
    </row>
    <row r="53" spans="1:20" ht="12" customHeight="1">
      <c r="A53" s="9">
        <f t="shared" si="3"/>
        <v>44</v>
      </c>
      <c r="B53" s="12" t="s">
        <v>25</v>
      </c>
      <c r="C53" s="3"/>
      <c r="D53" s="89" t="s">
        <v>92</v>
      </c>
      <c r="E53" s="72"/>
      <c r="F53" s="72"/>
      <c r="G53" s="72"/>
      <c r="H53" s="72"/>
      <c r="I53" s="72"/>
      <c r="J53" s="72"/>
      <c r="K53" s="72"/>
      <c r="L53" s="72"/>
      <c r="M53" s="72"/>
      <c r="N53" s="73"/>
      <c r="O53" s="64" t="s">
        <v>55</v>
      </c>
      <c r="P53" s="65" t="s">
        <v>85</v>
      </c>
      <c r="Q53" s="24">
        <v>786</v>
      </c>
      <c r="R53" s="24">
        <f t="shared" si="7"/>
        <v>762.42</v>
      </c>
      <c r="S53" s="24">
        <f t="shared" si="10"/>
        <v>746.7</v>
      </c>
      <c r="T53" s="5">
        <f t="shared" si="9"/>
        <v>982.5</v>
      </c>
    </row>
    <row r="54" spans="1:20" ht="12" customHeight="1">
      <c r="A54" s="9">
        <f t="shared" si="3"/>
        <v>45</v>
      </c>
      <c r="B54" s="12" t="s">
        <v>145</v>
      </c>
      <c r="C54" s="3"/>
      <c r="D54" s="89" t="s">
        <v>112</v>
      </c>
      <c r="E54" s="72"/>
      <c r="F54" s="72"/>
      <c r="G54" s="72"/>
      <c r="H54" s="72"/>
      <c r="I54" s="72"/>
      <c r="J54" s="72"/>
      <c r="K54" s="72"/>
      <c r="L54" s="72"/>
      <c r="M54" s="72"/>
      <c r="N54" s="73"/>
      <c r="O54" s="64" t="s">
        <v>55</v>
      </c>
      <c r="P54" s="65" t="s">
        <v>85</v>
      </c>
      <c r="Q54" s="24">
        <v>779</v>
      </c>
      <c r="R54" s="24">
        <f t="shared" si="7"/>
        <v>755.63</v>
      </c>
      <c r="S54" s="24">
        <f t="shared" si="10"/>
        <v>740.05</v>
      </c>
      <c r="T54" s="5">
        <f t="shared" si="9"/>
        <v>973.75</v>
      </c>
    </row>
    <row r="55" spans="1:20" ht="12" customHeight="1">
      <c r="A55" s="9">
        <f t="shared" si="3"/>
        <v>46</v>
      </c>
      <c r="B55" s="12" t="s">
        <v>26</v>
      </c>
      <c r="C55" s="3"/>
      <c r="D55" s="89" t="s">
        <v>93</v>
      </c>
      <c r="E55" s="72"/>
      <c r="F55" s="72"/>
      <c r="G55" s="72"/>
      <c r="H55" s="72"/>
      <c r="I55" s="72"/>
      <c r="J55" s="72"/>
      <c r="K55" s="72"/>
      <c r="L55" s="72"/>
      <c r="M55" s="72"/>
      <c r="N55" s="73"/>
      <c r="O55" s="64" t="s">
        <v>55</v>
      </c>
      <c r="P55" s="65" t="s">
        <v>85</v>
      </c>
      <c r="Q55" s="24">
        <v>688</v>
      </c>
      <c r="R55" s="24">
        <f>Q55-(Q55*0.03)</f>
        <v>667.36</v>
      </c>
      <c r="S55" s="24">
        <f>Q55-(Q55*0.05)</f>
        <v>653.6</v>
      </c>
      <c r="T55" s="5">
        <f t="shared" si="9"/>
        <v>860</v>
      </c>
    </row>
    <row r="56" spans="1:20" ht="12" customHeight="1">
      <c r="A56" s="9">
        <f t="shared" si="3"/>
        <v>47</v>
      </c>
      <c r="B56" s="12" t="s">
        <v>28</v>
      </c>
      <c r="C56" s="3"/>
      <c r="D56" s="89" t="s">
        <v>94</v>
      </c>
      <c r="E56" s="72"/>
      <c r="F56" s="72"/>
      <c r="G56" s="72"/>
      <c r="H56" s="72"/>
      <c r="I56" s="72"/>
      <c r="J56" s="72"/>
      <c r="K56" s="72"/>
      <c r="L56" s="72"/>
      <c r="M56" s="72"/>
      <c r="N56" s="73"/>
      <c r="O56" s="64" t="s">
        <v>55</v>
      </c>
      <c r="P56" s="65" t="s">
        <v>85</v>
      </c>
      <c r="Q56" s="24">
        <v>675</v>
      </c>
      <c r="R56" s="24">
        <f t="shared" si="7"/>
        <v>654.75</v>
      </c>
      <c r="S56" s="24">
        <f t="shared" si="10"/>
        <v>641.25</v>
      </c>
      <c r="T56" s="5">
        <f t="shared" si="9"/>
        <v>843.75</v>
      </c>
    </row>
    <row r="57" spans="1:20" ht="12" customHeight="1">
      <c r="A57" s="9">
        <f t="shared" si="3"/>
        <v>48</v>
      </c>
      <c r="B57" s="12" t="s">
        <v>46</v>
      </c>
      <c r="C57" s="3"/>
      <c r="D57" s="89" t="s">
        <v>105</v>
      </c>
      <c r="E57" s="72"/>
      <c r="F57" s="72"/>
      <c r="G57" s="72"/>
      <c r="H57" s="72"/>
      <c r="I57" s="72"/>
      <c r="J57" s="72"/>
      <c r="K57" s="72"/>
      <c r="L57" s="72"/>
      <c r="M57" s="72"/>
      <c r="N57" s="73"/>
      <c r="O57" s="64" t="s">
        <v>55</v>
      </c>
      <c r="P57" s="65" t="s">
        <v>85</v>
      </c>
      <c r="Q57" s="24">
        <v>636</v>
      </c>
      <c r="R57" s="24">
        <f t="shared" si="7"/>
        <v>616.92</v>
      </c>
      <c r="S57" s="24">
        <f t="shared" si="10"/>
        <v>604.2</v>
      </c>
      <c r="T57" s="5">
        <f t="shared" si="9"/>
        <v>795</v>
      </c>
    </row>
    <row r="58" spans="1:20" ht="12" customHeight="1">
      <c r="A58" s="9">
        <f t="shared" si="3"/>
        <v>49</v>
      </c>
      <c r="B58" s="12" t="s">
        <v>27</v>
      </c>
      <c r="C58" s="3"/>
      <c r="D58" s="89" t="s">
        <v>106</v>
      </c>
      <c r="E58" s="72"/>
      <c r="F58" s="72"/>
      <c r="G58" s="72"/>
      <c r="H58" s="72"/>
      <c r="I58" s="72"/>
      <c r="J58" s="72"/>
      <c r="K58" s="72"/>
      <c r="L58" s="72"/>
      <c r="M58" s="72"/>
      <c r="N58" s="73"/>
      <c r="O58" s="64" t="s">
        <v>55</v>
      </c>
      <c r="P58" s="65" t="s">
        <v>85</v>
      </c>
      <c r="Q58" s="24">
        <v>772</v>
      </c>
      <c r="R58" s="24">
        <f t="shared" si="7"/>
        <v>748.84</v>
      </c>
      <c r="S58" s="24">
        <f t="shared" si="10"/>
        <v>733.4</v>
      </c>
      <c r="T58" s="5">
        <f t="shared" si="9"/>
        <v>965</v>
      </c>
    </row>
    <row r="59" spans="1:20" ht="12" customHeight="1">
      <c r="A59" s="9">
        <f t="shared" si="3"/>
        <v>50</v>
      </c>
      <c r="B59" s="12" t="s">
        <v>146</v>
      </c>
      <c r="C59" s="3"/>
      <c r="D59" s="89" t="s">
        <v>107</v>
      </c>
      <c r="E59" s="72"/>
      <c r="F59" s="72"/>
      <c r="G59" s="72"/>
      <c r="H59" s="72"/>
      <c r="I59" s="72"/>
      <c r="J59" s="72"/>
      <c r="K59" s="72"/>
      <c r="L59" s="72"/>
      <c r="M59" s="72"/>
      <c r="N59" s="73"/>
      <c r="O59" s="64" t="s">
        <v>57</v>
      </c>
      <c r="P59" s="65" t="s">
        <v>85</v>
      </c>
      <c r="Q59" s="24">
        <v>1228</v>
      </c>
      <c r="R59" s="24">
        <f t="shared" si="7"/>
        <v>1191.16</v>
      </c>
      <c r="S59" s="24">
        <f>Q59-(Q59*0.05)</f>
        <v>1166.6</v>
      </c>
      <c r="T59" s="5">
        <f t="shared" si="9"/>
        <v>1535</v>
      </c>
    </row>
    <row r="60" spans="1:20" ht="12" customHeight="1">
      <c r="A60" s="9">
        <f t="shared" si="3"/>
        <v>51</v>
      </c>
      <c r="B60" s="12" t="s">
        <v>47</v>
      </c>
      <c r="C60" s="4"/>
      <c r="D60" s="96" t="s">
        <v>108</v>
      </c>
      <c r="E60" s="97"/>
      <c r="F60" s="97"/>
      <c r="G60" s="97"/>
      <c r="H60" s="97"/>
      <c r="I60" s="97"/>
      <c r="J60" s="97"/>
      <c r="K60" s="97"/>
      <c r="L60" s="97"/>
      <c r="M60" s="97"/>
      <c r="N60" s="98"/>
      <c r="O60" s="64" t="s">
        <v>58</v>
      </c>
      <c r="P60" s="65" t="s">
        <v>85</v>
      </c>
      <c r="Q60" s="24">
        <v>1650</v>
      </c>
      <c r="R60" s="24">
        <f t="shared" si="7"/>
        <v>1600.5</v>
      </c>
      <c r="S60" s="24">
        <f t="shared" si="10"/>
        <v>1567.5</v>
      </c>
      <c r="T60" s="5">
        <f t="shared" si="9"/>
        <v>2062.5</v>
      </c>
    </row>
    <row r="61" spans="1:20" ht="12.75" customHeight="1">
      <c r="A61" s="9"/>
      <c r="B61" s="1"/>
      <c r="C61" s="93" t="s">
        <v>194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94"/>
      <c r="Q61" s="48"/>
      <c r="R61" s="24"/>
      <c r="S61" s="24"/>
      <c r="T61" s="2"/>
    </row>
    <row r="62" spans="1:20" ht="12" customHeight="1">
      <c r="A62" s="9">
        <f>A60+1</f>
        <v>52</v>
      </c>
      <c r="B62" s="11" t="s">
        <v>147</v>
      </c>
      <c r="C62" s="44"/>
      <c r="D62" s="72" t="s">
        <v>100</v>
      </c>
      <c r="E62" s="72"/>
      <c r="F62" s="72"/>
      <c r="G62" s="72"/>
      <c r="H62" s="72"/>
      <c r="I62" s="72"/>
      <c r="J62" s="72"/>
      <c r="K62" s="72"/>
      <c r="L62" s="72"/>
      <c r="M62" s="72"/>
      <c r="N62" s="73"/>
      <c r="O62" s="64" t="s">
        <v>58</v>
      </c>
      <c r="P62" s="65" t="s">
        <v>95</v>
      </c>
      <c r="Q62" s="24">
        <v>12500</v>
      </c>
      <c r="R62" s="23">
        <f>Q62-(Q62*0.03)</f>
        <v>12125</v>
      </c>
      <c r="S62" s="24">
        <f>Q62-(Q62*0.05)</f>
        <v>11875</v>
      </c>
      <c r="T62" s="5">
        <f aca="true" t="shared" si="11" ref="T62:T69">Q62+(Q62*0.25)</f>
        <v>15625</v>
      </c>
    </row>
    <row r="63" spans="1:20" ht="12" customHeight="1">
      <c r="A63" s="9">
        <f>A62+1</f>
        <v>53</v>
      </c>
      <c r="B63" s="11" t="s">
        <v>29</v>
      </c>
      <c r="C63" s="20"/>
      <c r="D63" s="72" t="s">
        <v>257</v>
      </c>
      <c r="E63" s="72"/>
      <c r="F63" s="72"/>
      <c r="G63" s="72"/>
      <c r="H63" s="72"/>
      <c r="I63" s="72"/>
      <c r="J63" s="72"/>
      <c r="K63" s="72"/>
      <c r="L63" s="72"/>
      <c r="M63" s="72"/>
      <c r="N63" s="73"/>
      <c r="O63" s="64" t="s">
        <v>115</v>
      </c>
      <c r="P63" s="65" t="s">
        <v>95</v>
      </c>
      <c r="Q63" s="24">
        <v>15150</v>
      </c>
      <c r="R63" s="23">
        <f aca="true" t="shared" si="12" ref="R63:R73">Q63-(Q63*0.03)</f>
        <v>14695.5</v>
      </c>
      <c r="S63" s="24">
        <f>Q63-(Q63*0.05)</f>
        <v>14392.5</v>
      </c>
      <c r="T63" s="5">
        <f t="shared" si="11"/>
        <v>18937.5</v>
      </c>
    </row>
    <row r="64" spans="1:20" ht="12" customHeight="1">
      <c r="A64" s="9">
        <f>A63+1</f>
        <v>54</v>
      </c>
      <c r="B64" s="11" t="s">
        <v>148</v>
      </c>
      <c r="C64" s="3"/>
      <c r="D64" s="72" t="s">
        <v>256</v>
      </c>
      <c r="E64" s="72"/>
      <c r="F64" s="72"/>
      <c r="G64" s="72"/>
      <c r="H64" s="72"/>
      <c r="I64" s="72"/>
      <c r="J64" s="72"/>
      <c r="K64" s="72"/>
      <c r="L64" s="72"/>
      <c r="M64" s="72"/>
      <c r="N64" s="73"/>
      <c r="O64" s="64" t="s">
        <v>115</v>
      </c>
      <c r="P64" s="65" t="s">
        <v>95</v>
      </c>
      <c r="Q64" s="24">
        <v>18350</v>
      </c>
      <c r="R64" s="23">
        <f t="shared" si="12"/>
        <v>17799.5</v>
      </c>
      <c r="S64" s="24">
        <f aca="true" t="shared" si="13" ref="S64:S79">Q64-(Q64*0.05)</f>
        <v>17432.5</v>
      </c>
      <c r="T64" s="5">
        <f t="shared" si="11"/>
        <v>22937.5</v>
      </c>
    </row>
    <row r="65" spans="1:20" ht="12" customHeight="1">
      <c r="A65" s="9">
        <f>A64+1</f>
        <v>55</v>
      </c>
      <c r="B65" s="11" t="s">
        <v>149</v>
      </c>
      <c r="C65" s="3"/>
      <c r="D65" s="72" t="s">
        <v>100</v>
      </c>
      <c r="E65" s="72"/>
      <c r="F65" s="72"/>
      <c r="G65" s="72"/>
      <c r="H65" s="72"/>
      <c r="I65" s="72"/>
      <c r="J65" s="72"/>
      <c r="K65" s="72"/>
      <c r="L65" s="72"/>
      <c r="M65" s="72"/>
      <c r="N65" s="73"/>
      <c r="O65" s="64" t="s">
        <v>116</v>
      </c>
      <c r="P65" s="65" t="s">
        <v>95</v>
      </c>
      <c r="Q65" s="24">
        <v>21438</v>
      </c>
      <c r="R65" s="23">
        <f t="shared" si="12"/>
        <v>20794.86</v>
      </c>
      <c r="S65" s="24">
        <f t="shared" si="13"/>
        <v>20366.1</v>
      </c>
      <c r="T65" s="5">
        <f t="shared" si="11"/>
        <v>26797.5</v>
      </c>
    </row>
    <row r="66" spans="1:20" ht="13.5" customHeight="1">
      <c r="A66" s="75" t="s">
        <v>4</v>
      </c>
      <c r="B66" s="75" t="s">
        <v>5</v>
      </c>
      <c r="C66" s="75" t="s">
        <v>6</v>
      </c>
      <c r="D66" s="83" t="s">
        <v>49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76" t="s">
        <v>50</v>
      </c>
      <c r="P66" s="75" t="s">
        <v>51</v>
      </c>
      <c r="Q66" s="80" t="s">
        <v>56</v>
      </c>
      <c r="R66" s="81"/>
      <c r="S66" s="82"/>
      <c r="T66" s="75" t="s">
        <v>9</v>
      </c>
    </row>
    <row r="67" spans="1:20" ht="25.5" customHeight="1">
      <c r="A67" s="75"/>
      <c r="B67" s="75"/>
      <c r="C67" s="75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76"/>
      <c r="P67" s="75"/>
      <c r="Q67" s="56" t="s">
        <v>160</v>
      </c>
      <c r="R67" s="56" t="s">
        <v>161</v>
      </c>
      <c r="S67" s="56" t="s">
        <v>162</v>
      </c>
      <c r="T67" s="75"/>
    </row>
    <row r="68" spans="1:20" ht="12" customHeight="1">
      <c r="A68" s="9">
        <f>A65+1</f>
        <v>56</v>
      </c>
      <c r="B68" s="11" t="s">
        <v>150</v>
      </c>
      <c r="C68" s="3"/>
      <c r="D68" s="72" t="s">
        <v>117</v>
      </c>
      <c r="E68" s="72"/>
      <c r="F68" s="72"/>
      <c r="G68" s="72"/>
      <c r="H68" s="72"/>
      <c r="I68" s="72"/>
      <c r="J68" s="72"/>
      <c r="K68" s="72"/>
      <c r="L68" s="72"/>
      <c r="M68" s="72"/>
      <c r="N68" s="73"/>
      <c r="O68" s="64" t="s">
        <v>116</v>
      </c>
      <c r="P68" s="65" t="s">
        <v>95</v>
      </c>
      <c r="Q68" s="24">
        <v>23713</v>
      </c>
      <c r="R68" s="23">
        <f>Q68-(Q68*0.03)</f>
        <v>23001.61</v>
      </c>
      <c r="S68" s="24">
        <f>Q68-(Q68*0.05)</f>
        <v>22527.35</v>
      </c>
      <c r="T68" s="5">
        <f t="shared" si="11"/>
        <v>29641.25</v>
      </c>
    </row>
    <row r="69" spans="1:20" ht="12" customHeight="1">
      <c r="A69" s="9">
        <f>A68+1</f>
        <v>57</v>
      </c>
      <c r="B69" s="11" t="s">
        <v>48</v>
      </c>
      <c r="C69" s="3"/>
      <c r="D69" s="99" t="s">
        <v>97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64" t="s">
        <v>54</v>
      </c>
      <c r="P69" s="65" t="s">
        <v>95</v>
      </c>
      <c r="Q69" s="24">
        <v>16888</v>
      </c>
      <c r="R69" s="23">
        <f t="shared" si="12"/>
        <v>16381.36</v>
      </c>
      <c r="S69" s="24">
        <f t="shared" si="13"/>
        <v>16043.6</v>
      </c>
      <c r="T69" s="5">
        <f t="shared" si="11"/>
        <v>21110</v>
      </c>
    </row>
    <row r="70" spans="1:20" ht="12" customHeight="1">
      <c r="A70" s="9">
        <f>A68+1</f>
        <v>57</v>
      </c>
      <c r="B70" s="11"/>
      <c r="C70" s="3"/>
      <c r="D70" s="72" t="s">
        <v>258</v>
      </c>
      <c r="E70" s="72"/>
      <c r="F70" s="72"/>
      <c r="G70" s="72"/>
      <c r="H70" s="72"/>
      <c r="I70" s="72"/>
      <c r="J70" s="72"/>
      <c r="K70" s="72"/>
      <c r="L70" s="72"/>
      <c r="M70" s="72"/>
      <c r="N70" s="73"/>
      <c r="O70" s="64" t="s">
        <v>54</v>
      </c>
      <c r="P70" s="65" t="s">
        <v>95</v>
      </c>
      <c r="Q70" s="24">
        <v>20788</v>
      </c>
      <c r="R70" s="23">
        <f>Q70-(Q70*0.03)</f>
        <v>20164.36</v>
      </c>
      <c r="S70" s="24">
        <f>Q70-(Q70*0.05)</f>
        <v>19748.6</v>
      </c>
      <c r="T70" s="5">
        <f>Q70+(Q70*0.25)</f>
        <v>25985</v>
      </c>
    </row>
    <row r="71" spans="1:20" ht="12" customHeight="1">
      <c r="A71" s="9">
        <f>A69+1</f>
        <v>58</v>
      </c>
      <c r="B71" s="11" t="s">
        <v>151</v>
      </c>
      <c r="C71" s="3"/>
      <c r="D71" s="72" t="s">
        <v>99</v>
      </c>
      <c r="E71" s="72"/>
      <c r="F71" s="72"/>
      <c r="G71" s="72"/>
      <c r="H71" s="72"/>
      <c r="I71" s="72"/>
      <c r="J71" s="72"/>
      <c r="K71" s="72"/>
      <c r="L71" s="72"/>
      <c r="M71" s="72"/>
      <c r="N71" s="73"/>
      <c r="O71" s="64" t="s">
        <v>58</v>
      </c>
      <c r="P71" s="65" t="s">
        <v>95</v>
      </c>
      <c r="Q71" s="24">
        <v>20625</v>
      </c>
      <c r="R71" s="23">
        <f t="shared" si="12"/>
        <v>20006.25</v>
      </c>
      <c r="S71" s="24">
        <f>Q71-(Q71*0.05)</f>
        <v>19593.75</v>
      </c>
      <c r="T71" s="5">
        <f aca="true" t="shared" si="14" ref="T71:T80">Q71+(Q71*0.25)</f>
        <v>25781.25</v>
      </c>
    </row>
    <row r="72" spans="1:20" ht="12" customHeight="1">
      <c r="A72" s="9">
        <f t="shared" si="3"/>
        <v>59</v>
      </c>
      <c r="B72" s="11" t="s">
        <v>152</v>
      </c>
      <c r="C72" s="3"/>
      <c r="D72" s="74" t="s">
        <v>98</v>
      </c>
      <c r="E72" s="74"/>
      <c r="F72" s="74"/>
      <c r="G72" s="74"/>
      <c r="H72" s="74"/>
      <c r="I72" s="74"/>
      <c r="J72" s="74"/>
      <c r="K72" s="74"/>
      <c r="L72" s="74"/>
      <c r="M72" s="74"/>
      <c r="N72" s="99"/>
      <c r="O72" s="64" t="s">
        <v>65</v>
      </c>
      <c r="P72" s="65" t="s">
        <v>95</v>
      </c>
      <c r="Q72" s="24">
        <v>14875</v>
      </c>
      <c r="R72" s="24">
        <f t="shared" si="12"/>
        <v>14428.75</v>
      </c>
      <c r="S72" s="24">
        <f>Q72-(Q72*0.05)</f>
        <v>14131.25</v>
      </c>
      <c r="T72" s="5">
        <f t="shared" si="14"/>
        <v>18593.75</v>
      </c>
    </row>
    <row r="73" spans="1:20" ht="12" customHeight="1">
      <c r="A73" s="9">
        <f t="shared" si="3"/>
        <v>60</v>
      </c>
      <c r="B73" s="11" t="s">
        <v>248</v>
      </c>
      <c r="C73" s="3"/>
      <c r="D73" s="74" t="s">
        <v>120</v>
      </c>
      <c r="E73" s="72"/>
      <c r="F73" s="72"/>
      <c r="G73" s="72"/>
      <c r="H73" s="72"/>
      <c r="I73" s="72"/>
      <c r="J73" s="72"/>
      <c r="K73" s="72"/>
      <c r="L73" s="72"/>
      <c r="M73" s="72"/>
      <c r="N73" s="73"/>
      <c r="O73" s="64" t="s">
        <v>58</v>
      </c>
      <c r="P73" s="65" t="s">
        <v>95</v>
      </c>
      <c r="Q73" s="24">
        <v>16988</v>
      </c>
      <c r="R73" s="24">
        <f t="shared" si="12"/>
        <v>16478.36</v>
      </c>
      <c r="S73" s="24">
        <f t="shared" si="13"/>
        <v>16138.6</v>
      </c>
      <c r="T73" s="5">
        <f t="shared" si="14"/>
        <v>21235</v>
      </c>
    </row>
    <row r="74" spans="1:20" ht="12" customHeight="1">
      <c r="A74" s="9">
        <f t="shared" si="3"/>
        <v>61</v>
      </c>
      <c r="B74" s="11" t="s">
        <v>154</v>
      </c>
      <c r="C74" s="3"/>
      <c r="D74" s="74" t="s">
        <v>121</v>
      </c>
      <c r="E74" s="72"/>
      <c r="F74" s="72"/>
      <c r="G74" s="72"/>
      <c r="H74" s="72"/>
      <c r="I74" s="72"/>
      <c r="J74" s="72"/>
      <c r="K74" s="72"/>
      <c r="L74" s="72"/>
      <c r="M74" s="72"/>
      <c r="N74" s="73"/>
      <c r="O74" s="64" t="s">
        <v>75</v>
      </c>
      <c r="P74" s="65" t="s">
        <v>95</v>
      </c>
      <c r="Q74" s="24">
        <v>12663</v>
      </c>
      <c r="R74" s="24">
        <f>Q74-(Q74*0.03)</f>
        <v>12283.11</v>
      </c>
      <c r="S74" s="24">
        <f>Q74-(Q74*0.05)</f>
        <v>12029.85</v>
      </c>
      <c r="T74" s="5">
        <f t="shared" si="14"/>
        <v>15828.75</v>
      </c>
    </row>
    <row r="75" spans="1:20" ht="12" customHeight="1">
      <c r="A75" s="9">
        <f t="shared" si="3"/>
        <v>62</v>
      </c>
      <c r="B75" s="11" t="s">
        <v>155</v>
      </c>
      <c r="C75" s="3"/>
      <c r="D75" s="72" t="s">
        <v>123</v>
      </c>
      <c r="E75" s="72"/>
      <c r="F75" s="72"/>
      <c r="G75" s="72"/>
      <c r="H75" s="72"/>
      <c r="I75" s="72"/>
      <c r="J75" s="72"/>
      <c r="K75" s="72"/>
      <c r="L75" s="72"/>
      <c r="M75" s="72"/>
      <c r="N75" s="73"/>
      <c r="O75" s="64" t="s">
        <v>65</v>
      </c>
      <c r="P75" s="65" t="s">
        <v>95</v>
      </c>
      <c r="Q75" s="24">
        <v>13250</v>
      </c>
      <c r="R75" s="23">
        <f aca="true" t="shared" si="15" ref="R75:R80">Q75-(Q75*0.03)</f>
        <v>12852.5</v>
      </c>
      <c r="S75" s="24">
        <f t="shared" si="13"/>
        <v>12587.5</v>
      </c>
      <c r="T75" s="5">
        <f t="shared" si="14"/>
        <v>16562.5</v>
      </c>
    </row>
    <row r="76" spans="1:20" ht="12" customHeight="1">
      <c r="A76" s="9">
        <f t="shared" si="3"/>
        <v>63</v>
      </c>
      <c r="B76" s="11" t="s">
        <v>156</v>
      </c>
      <c r="C76" s="3"/>
      <c r="D76" s="100" t="s">
        <v>101</v>
      </c>
      <c r="E76" s="97"/>
      <c r="F76" s="97"/>
      <c r="G76" s="97"/>
      <c r="H76" s="97"/>
      <c r="I76" s="97"/>
      <c r="J76" s="97"/>
      <c r="K76" s="97"/>
      <c r="L76" s="97"/>
      <c r="M76" s="97"/>
      <c r="N76" s="98"/>
      <c r="O76" s="64" t="s">
        <v>55</v>
      </c>
      <c r="P76" s="65" t="s">
        <v>95</v>
      </c>
      <c r="Q76" s="24">
        <v>14712</v>
      </c>
      <c r="R76" s="24">
        <f t="shared" si="15"/>
        <v>14270.64</v>
      </c>
      <c r="S76" s="24">
        <f t="shared" si="13"/>
        <v>13976.4</v>
      </c>
      <c r="T76" s="5">
        <f t="shared" si="14"/>
        <v>18390</v>
      </c>
    </row>
    <row r="77" spans="1:20" ht="12" customHeight="1">
      <c r="A77" s="9">
        <f t="shared" si="3"/>
        <v>64</v>
      </c>
      <c r="B77" s="11" t="s">
        <v>30</v>
      </c>
      <c r="C77" s="3"/>
      <c r="D77" s="72" t="s">
        <v>109</v>
      </c>
      <c r="E77" s="72"/>
      <c r="F77" s="72"/>
      <c r="G77" s="72"/>
      <c r="H77" s="72"/>
      <c r="I77" s="72"/>
      <c r="J77" s="72"/>
      <c r="K77" s="72"/>
      <c r="L77" s="72"/>
      <c r="M77" s="72"/>
      <c r="N77" s="73"/>
      <c r="O77" s="64" t="s">
        <v>55</v>
      </c>
      <c r="P77" s="65" t="s">
        <v>95</v>
      </c>
      <c r="Q77" s="24">
        <v>18450</v>
      </c>
      <c r="R77" s="24">
        <f t="shared" si="15"/>
        <v>17896.5</v>
      </c>
      <c r="S77" s="24">
        <f t="shared" si="13"/>
        <v>17527.5</v>
      </c>
      <c r="T77" s="5">
        <f t="shared" si="14"/>
        <v>23062.5</v>
      </c>
    </row>
    <row r="78" spans="1:20" ht="12" customHeight="1">
      <c r="A78" s="9">
        <f>A77+1</f>
        <v>65</v>
      </c>
      <c r="B78" s="11" t="s">
        <v>31</v>
      </c>
      <c r="C78" s="3"/>
      <c r="D78" s="72" t="s">
        <v>110</v>
      </c>
      <c r="E78" s="72"/>
      <c r="F78" s="72"/>
      <c r="G78" s="72"/>
      <c r="H78" s="72"/>
      <c r="I78" s="72"/>
      <c r="J78" s="72"/>
      <c r="K78" s="72"/>
      <c r="L78" s="72"/>
      <c r="M78" s="72"/>
      <c r="N78" s="73"/>
      <c r="O78" s="64" t="s">
        <v>55</v>
      </c>
      <c r="P78" s="65" t="s">
        <v>95</v>
      </c>
      <c r="Q78" s="24">
        <v>20075</v>
      </c>
      <c r="R78" s="24">
        <f t="shared" si="15"/>
        <v>19472.75</v>
      </c>
      <c r="S78" s="24">
        <f t="shared" si="13"/>
        <v>19071.25</v>
      </c>
      <c r="T78" s="5">
        <f t="shared" si="14"/>
        <v>25093.75</v>
      </c>
    </row>
    <row r="79" spans="1:20" ht="12" customHeight="1">
      <c r="A79" s="9">
        <f>A78+1</f>
        <v>66</v>
      </c>
      <c r="B79" s="11" t="s">
        <v>157</v>
      </c>
      <c r="C79" s="3"/>
      <c r="D79" s="72" t="s">
        <v>103</v>
      </c>
      <c r="E79" s="72"/>
      <c r="F79" s="72"/>
      <c r="G79" s="72"/>
      <c r="H79" s="72"/>
      <c r="I79" s="72"/>
      <c r="J79" s="72"/>
      <c r="K79" s="72"/>
      <c r="L79" s="72"/>
      <c r="M79" s="72"/>
      <c r="N79" s="73"/>
      <c r="O79" s="64" t="s">
        <v>55</v>
      </c>
      <c r="P79" s="65" t="s">
        <v>95</v>
      </c>
      <c r="Q79" s="24">
        <v>16826</v>
      </c>
      <c r="R79" s="24">
        <f t="shared" si="15"/>
        <v>16321.22</v>
      </c>
      <c r="S79" s="24">
        <f t="shared" si="13"/>
        <v>15984.7</v>
      </c>
      <c r="T79" s="5">
        <f t="shared" si="14"/>
        <v>21032.5</v>
      </c>
    </row>
    <row r="80" spans="1:20" ht="12" customHeight="1">
      <c r="A80" s="9">
        <f>A79+1</f>
        <v>67</v>
      </c>
      <c r="B80" s="11" t="s">
        <v>158</v>
      </c>
      <c r="C80" s="3"/>
      <c r="D80" s="72" t="s">
        <v>104</v>
      </c>
      <c r="E80" s="72"/>
      <c r="F80" s="72"/>
      <c r="G80" s="72"/>
      <c r="H80" s="72"/>
      <c r="I80" s="72"/>
      <c r="J80" s="72"/>
      <c r="K80" s="72"/>
      <c r="L80" s="72"/>
      <c r="M80" s="72"/>
      <c r="N80" s="73"/>
      <c r="O80" s="64" t="s">
        <v>55</v>
      </c>
      <c r="P80" s="65" t="s">
        <v>95</v>
      </c>
      <c r="Q80" s="24">
        <v>16175</v>
      </c>
      <c r="R80" s="24">
        <f t="shared" si="15"/>
        <v>15689.75</v>
      </c>
      <c r="S80" s="24">
        <f>Q80-(Q80*0.05)</f>
        <v>15366.25</v>
      </c>
      <c r="T80" s="5">
        <f t="shared" si="14"/>
        <v>20218.75</v>
      </c>
    </row>
    <row r="81" spans="1:20" ht="12" customHeight="1">
      <c r="A81" s="9">
        <f>A80+1</f>
        <v>68</v>
      </c>
      <c r="B81" s="11" t="s">
        <v>159</v>
      </c>
      <c r="C81" s="25"/>
      <c r="D81" s="74" t="s">
        <v>102</v>
      </c>
      <c r="E81" s="72"/>
      <c r="F81" s="72"/>
      <c r="G81" s="72"/>
      <c r="H81" s="72"/>
      <c r="I81" s="72"/>
      <c r="J81" s="72"/>
      <c r="K81" s="72"/>
      <c r="L81" s="72"/>
      <c r="M81" s="72"/>
      <c r="N81" s="73"/>
      <c r="O81" s="64" t="s">
        <v>65</v>
      </c>
      <c r="P81" s="65" t="s">
        <v>95</v>
      </c>
      <c r="Q81" s="57">
        <v>14875</v>
      </c>
      <c r="R81" s="23">
        <f>Q81-(Q81*0.03)</f>
        <v>14428.75</v>
      </c>
      <c r="S81" s="24">
        <f>Q81-(Q81*0.05)</f>
        <v>14131.25</v>
      </c>
      <c r="T81" s="5">
        <f>Q81+(Q81*0.25)</f>
        <v>18593.75</v>
      </c>
    </row>
    <row r="82" spans="1:20" ht="12" customHeight="1">
      <c r="A82" s="9">
        <f>A81+1</f>
        <v>69</v>
      </c>
      <c r="B82" s="11" t="s">
        <v>247</v>
      </c>
      <c r="C82" s="25"/>
      <c r="D82" s="74" t="s">
        <v>172</v>
      </c>
      <c r="E82" s="72"/>
      <c r="F82" s="72"/>
      <c r="G82" s="72"/>
      <c r="H82" s="72"/>
      <c r="I82" s="72"/>
      <c r="J82" s="72"/>
      <c r="K82" s="72"/>
      <c r="L82" s="72"/>
      <c r="M82" s="72"/>
      <c r="N82" s="73"/>
      <c r="O82" s="64" t="s">
        <v>55</v>
      </c>
      <c r="P82" s="65" t="s">
        <v>95</v>
      </c>
      <c r="Q82" s="57" t="s">
        <v>175</v>
      </c>
      <c r="R82" s="23">
        <v>0</v>
      </c>
      <c r="S82" s="24">
        <v>0</v>
      </c>
      <c r="T82" s="5">
        <v>0</v>
      </c>
    </row>
    <row r="83" spans="1:20" ht="12.75" customHeight="1">
      <c r="A83" s="9"/>
      <c r="B83" s="1"/>
      <c r="C83" s="93" t="s">
        <v>252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94"/>
      <c r="Q83" s="48"/>
      <c r="R83" s="24"/>
      <c r="S83" s="24"/>
      <c r="T83" s="2"/>
    </row>
    <row r="84" spans="1:20" ht="12" customHeight="1">
      <c r="A84" s="9">
        <f>A82+1</f>
        <v>70</v>
      </c>
      <c r="B84" s="11" t="s">
        <v>206</v>
      </c>
      <c r="C84" s="60"/>
      <c r="D84" s="99" t="s">
        <v>242</v>
      </c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 t="s">
        <v>173</v>
      </c>
      <c r="P84" s="59" t="s">
        <v>85</v>
      </c>
      <c r="Q84" s="24">
        <v>766</v>
      </c>
      <c r="R84" s="24">
        <f aca="true" t="shared" si="16" ref="R84:R93">Q84-(Q84*0.03)</f>
        <v>743.02</v>
      </c>
      <c r="S84" s="24">
        <f aca="true" t="shared" si="17" ref="S84:S93">Q84-(Q84*0.05)</f>
        <v>727.7</v>
      </c>
      <c r="T84" s="5">
        <f aca="true" t="shared" si="18" ref="T84:T93">Q84+(Q84*0.25)</f>
        <v>957.5</v>
      </c>
    </row>
    <row r="85" spans="1:20" ht="12" customHeight="1">
      <c r="A85" s="9">
        <f>A84+1</f>
        <v>71</v>
      </c>
      <c r="B85" s="11" t="s">
        <v>114</v>
      </c>
      <c r="C85" s="61"/>
      <c r="D85" s="74" t="s">
        <v>113</v>
      </c>
      <c r="E85" s="72"/>
      <c r="F85" s="72"/>
      <c r="G85" s="72"/>
      <c r="H85" s="72"/>
      <c r="I85" s="72"/>
      <c r="J85" s="72"/>
      <c r="K85" s="72"/>
      <c r="L85" s="72"/>
      <c r="M85" s="72"/>
      <c r="N85" s="73"/>
      <c r="O85" s="64" t="s">
        <v>173</v>
      </c>
      <c r="P85" s="59" t="s">
        <v>85</v>
      </c>
      <c r="Q85" s="24">
        <v>740</v>
      </c>
      <c r="R85" s="24">
        <f t="shared" si="16"/>
        <v>717.8</v>
      </c>
      <c r="S85" s="24">
        <f t="shared" si="17"/>
        <v>703</v>
      </c>
      <c r="T85" s="5">
        <f t="shared" si="18"/>
        <v>925</v>
      </c>
    </row>
    <row r="86" spans="1:20" ht="12" customHeight="1">
      <c r="A86" s="9">
        <f aca="true" t="shared" si="19" ref="A86:A104">A85+1</f>
        <v>72</v>
      </c>
      <c r="B86" s="67" t="s">
        <v>207</v>
      </c>
      <c r="C86" s="61"/>
      <c r="D86" s="74" t="s">
        <v>125</v>
      </c>
      <c r="E86" s="72"/>
      <c r="F86" s="72"/>
      <c r="G86" s="72"/>
      <c r="H86" s="72"/>
      <c r="I86" s="72"/>
      <c r="J86" s="72"/>
      <c r="K86" s="72"/>
      <c r="L86" s="72"/>
      <c r="M86" s="72"/>
      <c r="N86" s="73"/>
      <c r="O86" s="64" t="s">
        <v>173</v>
      </c>
      <c r="P86" s="59" t="s">
        <v>85</v>
      </c>
      <c r="Q86" s="24">
        <v>766</v>
      </c>
      <c r="R86" s="24">
        <f t="shared" si="16"/>
        <v>743.02</v>
      </c>
      <c r="S86" s="24">
        <f t="shared" si="17"/>
        <v>727.7</v>
      </c>
      <c r="T86" s="5">
        <f t="shared" si="18"/>
        <v>957.5</v>
      </c>
    </row>
    <row r="87" spans="1:20" ht="12" customHeight="1">
      <c r="A87" s="9">
        <f t="shared" si="19"/>
        <v>73</v>
      </c>
      <c r="B87" s="11" t="s">
        <v>153</v>
      </c>
      <c r="C87" s="61"/>
      <c r="D87" s="74" t="s">
        <v>126</v>
      </c>
      <c r="E87" s="72"/>
      <c r="F87" s="72"/>
      <c r="G87" s="72"/>
      <c r="H87" s="72"/>
      <c r="I87" s="72"/>
      <c r="J87" s="72"/>
      <c r="K87" s="72"/>
      <c r="L87" s="72"/>
      <c r="M87" s="72"/>
      <c r="N87" s="73"/>
      <c r="O87" s="64" t="s">
        <v>173</v>
      </c>
      <c r="P87" s="59" t="s">
        <v>85</v>
      </c>
      <c r="Q87" s="24">
        <v>753</v>
      </c>
      <c r="R87" s="24">
        <f t="shared" si="16"/>
        <v>730.41</v>
      </c>
      <c r="S87" s="24">
        <f t="shared" si="17"/>
        <v>715.35</v>
      </c>
      <c r="T87" s="5">
        <f t="shared" si="18"/>
        <v>941.25</v>
      </c>
    </row>
    <row r="88" spans="1:20" ht="12" customHeight="1">
      <c r="A88" s="9">
        <f t="shared" si="19"/>
        <v>74</v>
      </c>
      <c r="B88" s="11" t="s">
        <v>208</v>
      </c>
      <c r="C88" s="61"/>
      <c r="D88" s="74" t="s">
        <v>174</v>
      </c>
      <c r="E88" s="72"/>
      <c r="F88" s="72"/>
      <c r="G88" s="72"/>
      <c r="H88" s="72"/>
      <c r="I88" s="72"/>
      <c r="J88" s="72"/>
      <c r="K88" s="72"/>
      <c r="L88" s="72"/>
      <c r="M88" s="72"/>
      <c r="N88" s="73"/>
      <c r="O88" s="64" t="s">
        <v>175</v>
      </c>
      <c r="P88" s="59" t="s">
        <v>85</v>
      </c>
      <c r="Q88" s="24">
        <v>0</v>
      </c>
      <c r="R88" s="24">
        <f t="shared" si="16"/>
        <v>0</v>
      </c>
      <c r="S88" s="24">
        <f t="shared" si="17"/>
        <v>0</v>
      </c>
      <c r="T88" s="5">
        <f t="shared" si="18"/>
        <v>0</v>
      </c>
    </row>
    <row r="89" spans="1:20" ht="12" customHeight="1">
      <c r="A89" s="9">
        <f t="shared" si="19"/>
        <v>75</v>
      </c>
      <c r="B89" s="11" t="s">
        <v>209</v>
      </c>
      <c r="C89" s="61"/>
      <c r="D89" s="74" t="s">
        <v>176</v>
      </c>
      <c r="E89" s="72"/>
      <c r="F89" s="72"/>
      <c r="G89" s="72"/>
      <c r="H89" s="72"/>
      <c r="I89" s="72"/>
      <c r="J89" s="72"/>
      <c r="K89" s="72"/>
      <c r="L89" s="72"/>
      <c r="M89" s="72"/>
      <c r="N89" s="73"/>
      <c r="O89" s="64" t="s">
        <v>175</v>
      </c>
      <c r="P89" s="59" t="s">
        <v>85</v>
      </c>
      <c r="Q89" s="24">
        <v>0</v>
      </c>
      <c r="R89" s="24">
        <f t="shared" si="16"/>
        <v>0</v>
      </c>
      <c r="S89" s="24">
        <f t="shared" si="17"/>
        <v>0</v>
      </c>
      <c r="T89" s="5">
        <f t="shared" si="18"/>
        <v>0</v>
      </c>
    </row>
    <row r="90" spans="1:20" ht="12" customHeight="1">
      <c r="A90" s="9">
        <f t="shared" si="19"/>
        <v>76</v>
      </c>
      <c r="B90" s="11" t="s">
        <v>210</v>
      </c>
      <c r="C90" s="61"/>
      <c r="D90" s="74" t="s">
        <v>177</v>
      </c>
      <c r="E90" s="72"/>
      <c r="F90" s="72"/>
      <c r="G90" s="72"/>
      <c r="H90" s="72"/>
      <c r="I90" s="72"/>
      <c r="J90" s="72"/>
      <c r="K90" s="72"/>
      <c r="L90" s="72"/>
      <c r="M90" s="72"/>
      <c r="N90" s="73"/>
      <c r="O90" s="64" t="s">
        <v>175</v>
      </c>
      <c r="P90" s="59" t="s">
        <v>85</v>
      </c>
      <c r="Q90" s="24">
        <v>0</v>
      </c>
      <c r="R90" s="24">
        <f t="shared" si="16"/>
        <v>0</v>
      </c>
      <c r="S90" s="24">
        <f t="shared" si="17"/>
        <v>0</v>
      </c>
      <c r="T90" s="5">
        <f t="shared" si="18"/>
        <v>0</v>
      </c>
    </row>
    <row r="91" spans="1:20" ht="12" customHeight="1">
      <c r="A91" s="9">
        <f t="shared" si="19"/>
        <v>77</v>
      </c>
      <c r="B91" s="11" t="s">
        <v>211</v>
      </c>
      <c r="C91" s="61"/>
      <c r="D91" s="74" t="s">
        <v>178</v>
      </c>
      <c r="E91" s="72"/>
      <c r="F91" s="72"/>
      <c r="G91" s="72"/>
      <c r="H91" s="72"/>
      <c r="I91" s="72"/>
      <c r="J91" s="72"/>
      <c r="K91" s="72"/>
      <c r="L91" s="72"/>
      <c r="M91" s="72"/>
      <c r="N91" s="73"/>
      <c r="O91" s="64" t="s">
        <v>175</v>
      </c>
      <c r="P91" s="59" t="s">
        <v>85</v>
      </c>
      <c r="Q91" s="24">
        <v>0</v>
      </c>
      <c r="R91" s="24">
        <f t="shared" si="16"/>
        <v>0</v>
      </c>
      <c r="S91" s="24">
        <f t="shared" si="17"/>
        <v>0</v>
      </c>
      <c r="T91" s="5">
        <f t="shared" si="18"/>
        <v>0</v>
      </c>
    </row>
    <row r="92" spans="1:20" ht="12" customHeight="1">
      <c r="A92" s="9">
        <f t="shared" si="19"/>
        <v>78</v>
      </c>
      <c r="B92" s="11" t="s">
        <v>212</v>
      </c>
      <c r="C92" s="61"/>
      <c r="D92" s="74" t="s">
        <v>179</v>
      </c>
      <c r="E92" s="72"/>
      <c r="F92" s="72"/>
      <c r="G92" s="72"/>
      <c r="H92" s="72"/>
      <c r="I92" s="72"/>
      <c r="J92" s="72"/>
      <c r="K92" s="72"/>
      <c r="L92" s="72"/>
      <c r="M92" s="72"/>
      <c r="N92" s="73"/>
      <c r="O92" s="64" t="s">
        <v>175</v>
      </c>
      <c r="P92" s="59" t="s">
        <v>85</v>
      </c>
      <c r="Q92" s="24">
        <v>0</v>
      </c>
      <c r="R92" s="24">
        <f t="shared" si="16"/>
        <v>0</v>
      </c>
      <c r="S92" s="24">
        <f t="shared" si="17"/>
        <v>0</v>
      </c>
      <c r="T92" s="5">
        <f t="shared" si="18"/>
        <v>0</v>
      </c>
    </row>
    <row r="93" spans="1:20" ht="12" customHeight="1">
      <c r="A93" s="9">
        <f t="shared" si="19"/>
        <v>79</v>
      </c>
      <c r="B93" s="11" t="s">
        <v>213</v>
      </c>
      <c r="C93" s="61"/>
      <c r="D93" s="74" t="s">
        <v>180</v>
      </c>
      <c r="E93" s="72"/>
      <c r="F93" s="72"/>
      <c r="G93" s="72"/>
      <c r="H93" s="72"/>
      <c r="I93" s="72"/>
      <c r="J93" s="72"/>
      <c r="K93" s="72"/>
      <c r="L93" s="72"/>
      <c r="M93" s="72"/>
      <c r="N93" s="73"/>
      <c r="O93" s="64" t="s">
        <v>175</v>
      </c>
      <c r="P93" s="59" t="s">
        <v>85</v>
      </c>
      <c r="Q93" s="24">
        <v>0</v>
      </c>
      <c r="R93" s="24">
        <f t="shared" si="16"/>
        <v>0</v>
      </c>
      <c r="S93" s="24">
        <f t="shared" si="17"/>
        <v>0</v>
      </c>
      <c r="T93" s="5">
        <f t="shared" si="18"/>
        <v>0</v>
      </c>
    </row>
    <row r="94" spans="1:20" ht="12" customHeight="1">
      <c r="A94" s="9">
        <f t="shared" si="19"/>
        <v>80</v>
      </c>
      <c r="B94" s="11" t="s">
        <v>214</v>
      </c>
      <c r="C94" s="62"/>
      <c r="D94" s="74" t="s">
        <v>181</v>
      </c>
      <c r="E94" s="72"/>
      <c r="F94" s="72"/>
      <c r="G94" s="72"/>
      <c r="H94" s="72"/>
      <c r="I94" s="72"/>
      <c r="J94" s="72"/>
      <c r="K94" s="72"/>
      <c r="L94" s="72"/>
      <c r="M94" s="72"/>
      <c r="N94" s="73"/>
      <c r="O94" s="64" t="s">
        <v>175</v>
      </c>
      <c r="P94" s="59" t="s">
        <v>85</v>
      </c>
      <c r="Q94" s="24">
        <v>0</v>
      </c>
      <c r="R94" s="24">
        <f aca="true" t="shared" si="20" ref="R94:R103">Q94-(Q94*0.03)</f>
        <v>0</v>
      </c>
      <c r="S94" s="24">
        <f aca="true" t="shared" si="21" ref="S94:S103">Q94-(Q94*0.05)</f>
        <v>0</v>
      </c>
      <c r="T94" s="5">
        <f aca="true" t="shared" si="22" ref="T94:T103">Q94+(Q94*0.25)</f>
        <v>0</v>
      </c>
    </row>
    <row r="95" spans="1:20" ht="12" customHeight="1">
      <c r="A95" s="9">
        <f t="shared" si="19"/>
        <v>81</v>
      </c>
      <c r="B95" s="11" t="s">
        <v>215</v>
      </c>
      <c r="C95" s="58"/>
      <c r="D95" s="74" t="s">
        <v>183</v>
      </c>
      <c r="E95" s="72"/>
      <c r="F95" s="72"/>
      <c r="G95" s="72"/>
      <c r="H95" s="72"/>
      <c r="I95" s="72"/>
      <c r="J95" s="72"/>
      <c r="K95" s="72"/>
      <c r="L95" s="72"/>
      <c r="M95" s="72"/>
      <c r="N95" s="73"/>
      <c r="O95" s="64" t="s">
        <v>173</v>
      </c>
      <c r="P95" s="63" t="s">
        <v>182</v>
      </c>
      <c r="Q95" s="24">
        <v>7300</v>
      </c>
      <c r="R95" s="24">
        <f>Q95-(Q95*0.03)</f>
        <v>7081</v>
      </c>
      <c r="S95" s="24">
        <f>Q95-(Q95*0.05)</f>
        <v>6935</v>
      </c>
      <c r="T95" s="5">
        <f>Q95+(Q95*0.25)</f>
        <v>9125</v>
      </c>
    </row>
    <row r="96" spans="1:20" ht="12" customHeight="1">
      <c r="A96" s="9">
        <f t="shared" si="19"/>
        <v>82</v>
      </c>
      <c r="B96" s="11" t="s">
        <v>216</v>
      </c>
      <c r="C96" s="61"/>
      <c r="D96" s="74" t="s">
        <v>184</v>
      </c>
      <c r="E96" s="72"/>
      <c r="F96" s="72"/>
      <c r="G96" s="72"/>
      <c r="H96" s="72"/>
      <c r="I96" s="72"/>
      <c r="J96" s="72"/>
      <c r="K96" s="72"/>
      <c r="L96" s="72"/>
      <c r="M96" s="72"/>
      <c r="N96" s="73"/>
      <c r="O96" s="64" t="s">
        <v>175</v>
      </c>
      <c r="P96" s="63" t="s">
        <v>182</v>
      </c>
      <c r="Q96" s="24">
        <v>0</v>
      </c>
      <c r="R96" s="24">
        <f t="shared" si="20"/>
        <v>0</v>
      </c>
      <c r="S96" s="24">
        <f t="shared" si="21"/>
        <v>0</v>
      </c>
      <c r="T96" s="5">
        <f t="shared" si="22"/>
        <v>0</v>
      </c>
    </row>
    <row r="97" spans="1:20" ht="12" customHeight="1">
      <c r="A97" s="9">
        <f t="shared" si="19"/>
        <v>83</v>
      </c>
      <c r="B97" s="11"/>
      <c r="C97" s="61"/>
      <c r="D97" s="74" t="s">
        <v>259</v>
      </c>
      <c r="E97" s="72"/>
      <c r="F97" s="72"/>
      <c r="G97" s="72"/>
      <c r="H97" s="72"/>
      <c r="I97" s="72"/>
      <c r="J97" s="72"/>
      <c r="K97" s="72"/>
      <c r="L97" s="72"/>
      <c r="M97" s="72"/>
      <c r="N97" s="73"/>
      <c r="O97" s="64" t="s">
        <v>175</v>
      </c>
      <c r="P97" s="63" t="s">
        <v>182</v>
      </c>
      <c r="Q97" s="24">
        <v>7300</v>
      </c>
      <c r="R97" s="24">
        <f>Q97-(Q97*0.03)</f>
        <v>7081</v>
      </c>
      <c r="S97" s="24">
        <f>Q97-(Q97*0.05)</f>
        <v>6935</v>
      </c>
      <c r="T97" s="5">
        <f>Q97+(Q97*0.25)</f>
        <v>9125</v>
      </c>
    </row>
    <row r="98" spans="1:20" ht="12" customHeight="1">
      <c r="A98" s="9">
        <f t="shared" si="19"/>
        <v>84</v>
      </c>
      <c r="B98" s="11" t="s">
        <v>217</v>
      </c>
      <c r="C98" s="61"/>
      <c r="D98" s="74" t="s">
        <v>185</v>
      </c>
      <c r="E98" s="72"/>
      <c r="F98" s="72"/>
      <c r="G98" s="72"/>
      <c r="H98" s="72"/>
      <c r="I98" s="72"/>
      <c r="J98" s="72"/>
      <c r="K98" s="72"/>
      <c r="L98" s="72"/>
      <c r="M98" s="72"/>
      <c r="N98" s="73"/>
      <c r="O98" s="64" t="s">
        <v>175</v>
      </c>
      <c r="P98" s="63" t="s">
        <v>182</v>
      </c>
      <c r="Q98" s="24">
        <v>0</v>
      </c>
      <c r="R98" s="24">
        <f t="shared" si="20"/>
        <v>0</v>
      </c>
      <c r="S98" s="24">
        <f t="shared" si="21"/>
        <v>0</v>
      </c>
      <c r="T98" s="5">
        <f t="shared" si="22"/>
        <v>0</v>
      </c>
    </row>
    <row r="99" spans="1:20" ht="12" customHeight="1">
      <c r="A99" s="9">
        <f t="shared" si="19"/>
        <v>85</v>
      </c>
      <c r="B99" s="11" t="s">
        <v>218</v>
      </c>
      <c r="C99" s="61"/>
      <c r="D99" s="74" t="s">
        <v>186</v>
      </c>
      <c r="E99" s="72"/>
      <c r="F99" s="72"/>
      <c r="G99" s="72"/>
      <c r="H99" s="72"/>
      <c r="I99" s="72"/>
      <c r="J99" s="72"/>
      <c r="K99" s="72"/>
      <c r="L99" s="72"/>
      <c r="M99" s="72"/>
      <c r="N99" s="73"/>
      <c r="O99" s="64" t="s">
        <v>175</v>
      </c>
      <c r="P99" s="63" t="s">
        <v>182</v>
      </c>
      <c r="Q99" s="24">
        <v>0</v>
      </c>
      <c r="R99" s="24">
        <f t="shared" si="20"/>
        <v>0</v>
      </c>
      <c r="S99" s="24">
        <f t="shared" si="21"/>
        <v>0</v>
      </c>
      <c r="T99" s="5">
        <f t="shared" si="22"/>
        <v>0</v>
      </c>
    </row>
    <row r="100" spans="1:20" ht="12" customHeight="1">
      <c r="A100" s="9">
        <f t="shared" si="19"/>
        <v>86</v>
      </c>
      <c r="B100" s="11"/>
      <c r="C100" s="61"/>
      <c r="D100" s="74" t="s">
        <v>260</v>
      </c>
      <c r="E100" s="72"/>
      <c r="F100" s="72"/>
      <c r="G100" s="72"/>
      <c r="H100" s="72"/>
      <c r="I100" s="72"/>
      <c r="J100" s="72"/>
      <c r="K100" s="72"/>
      <c r="L100" s="72"/>
      <c r="M100" s="72"/>
      <c r="N100" s="73"/>
      <c r="O100" s="64" t="s">
        <v>173</v>
      </c>
      <c r="P100" s="63" t="s">
        <v>182</v>
      </c>
      <c r="Q100" s="24">
        <v>7300</v>
      </c>
      <c r="R100" s="24">
        <f>Q100-(Q100*0.03)</f>
        <v>7081</v>
      </c>
      <c r="S100" s="24">
        <f>Q100-(Q100*0.05)</f>
        <v>6935</v>
      </c>
      <c r="T100" s="5">
        <f>Q100+(Q100*0.25)</f>
        <v>9125</v>
      </c>
    </row>
    <row r="101" spans="1:20" ht="12" customHeight="1">
      <c r="A101" s="9">
        <f t="shared" si="19"/>
        <v>87</v>
      </c>
      <c r="B101" s="11" t="s">
        <v>219</v>
      </c>
      <c r="C101" s="61"/>
      <c r="D101" s="74" t="s">
        <v>187</v>
      </c>
      <c r="E101" s="72"/>
      <c r="F101" s="72"/>
      <c r="G101" s="72"/>
      <c r="H101" s="72"/>
      <c r="I101" s="72"/>
      <c r="J101" s="72"/>
      <c r="K101" s="72"/>
      <c r="L101" s="72"/>
      <c r="M101" s="72"/>
      <c r="N101" s="73"/>
      <c r="O101" s="64" t="s">
        <v>175</v>
      </c>
      <c r="P101" s="63" t="s">
        <v>182</v>
      </c>
      <c r="Q101" s="24">
        <v>0</v>
      </c>
      <c r="R101" s="24">
        <f t="shared" si="20"/>
        <v>0</v>
      </c>
      <c r="S101" s="24">
        <f t="shared" si="21"/>
        <v>0</v>
      </c>
      <c r="T101" s="5">
        <f t="shared" si="22"/>
        <v>0</v>
      </c>
    </row>
    <row r="102" spans="1:20" ht="12" customHeight="1">
      <c r="A102" s="9">
        <f t="shared" si="19"/>
        <v>88</v>
      </c>
      <c r="B102" s="11" t="s">
        <v>220</v>
      </c>
      <c r="C102" s="61"/>
      <c r="D102" s="74" t="s">
        <v>188</v>
      </c>
      <c r="E102" s="72"/>
      <c r="F102" s="72"/>
      <c r="G102" s="72"/>
      <c r="H102" s="72"/>
      <c r="I102" s="72"/>
      <c r="J102" s="72"/>
      <c r="K102" s="72"/>
      <c r="L102" s="72"/>
      <c r="M102" s="72"/>
      <c r="N102" s="73"/>
      <c r="O102" s="64" t="s">
        <v>175</v>
      </c>
      <c r="P102" s="63" t="s">
        <v>182</v>
      </c>
      <c r="Q102" s="24">
        <v>0</v>
      </c>
      <c r="R102" s="24">
        <f t="shared" si="20"/>
        <v>0</v>
      </c>
      <c r="S102" s="24">
        <f t="shared" si="21"/>
        <v>0</v>
      </c>
      <c r="T102" s="5">
        <f t="shared" si="22"/>
        <v>0</v>
      </c>
    </row>
    <row r="103" spans="1:20" ht="12" customHeight="1">
      <c r="A103" s="9">
        <f>A102+1</f>
        <v>89</v>
      </c>
      <c r="B103" s="11" t="s">
        <v>221</v>
      </c>
      <c r="C103" s="61"/>
      <c r="D103" s="74" t="s">
        <v>189</v>
      </c>
      <c r="E103" s="72"/>
      <c r="F103" s="72"/>
      <c r="G103" s="72"/>
      <c r="H103" s="72"/>
      <c r="I103" s="72"/>
      <c r="J103" s="72"/>
      <c r="K103" s="72"/>
      <c r="L103" s="72"/>
      <c r="M103" s="72"/>
      <c r="N103" s="73"/>
      <c r="O103" s="64" t="s">
        <v>175</v>
      </c>
      <c r="P103" s="63" t="s">
        <v>182</v>
      </c>
      <c r="Q103" s="24">
        <v>0</v>
      </c>
      <c r="R103" s="24">
        <f t="shared" si="20"/>
        <v>0</v>
      </c>
      <c r="S103" s="24">
        <f t="shared" si="21"/>
        <v>0</v>
      </c>
      <c r="T103" s="5">
        <f t="shared" si="22"/>
        <v>0</v>
      </c>
    </row>
    <row r="104" spans="1:20" ht="12" customHeight="1">
      <c r="A104" s="9">
        <f t="shared" si="19"/>
        <v>90</v>
      </c>
      <c r="B104" s="11" t="s">
        <v>222</v>
      </c>
      <c r="C104" s="62"/>
      <c r="D104" s="74" t="s">
        <v>190</v>
      </c>
      <c r="E104" s="72"/>
      <c r="F104" s="72"/>
      <c r="G104" s="72"/>
      <c r="H104" s="72"/>
      <c r="I104" s="72"/>
      <c r="J104" s="72"/>
      <c r="K104" s="72"/>
      <c r="L104" s="72"/>
      <c r="M104" s="72"/>
      <c r="N104" s="73"/>
      <c r="O104" s="64" t="s">
        <v>175</v>
      </c>
      <c r="P104" s="63" t="s">
        <v>182</v>
      </c>
      <c r="Q104" s="24">
        <v>0</v>
      </c>
      <c r="R104" s="24">
        <f>Q104-(Q104*0.03)</f>
        <v>0</v>
      </c>
      <c r="S104" s="24">
        <f>Q104-(Q104*0.05)</f>
        <v>0</v>
      </c>
      <c r="T104" s="5">
        <f>Q104+(Q104*0.25)</f>
        <v>0</v>
      </c>
    </row>
    <row r="105" spans="1:20" ht="23.25" customHeight="1">
      <c r="A105" s="9"/>
      <c r="B105" s="1"/>
      <c r="C105" s="113" t="s">
        <v>253</v>
      </c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5"/>
      <c r="Q105" s="48"/>
      <c r="R105" s="24"/>
      <c r="S105" s="24"/>
      <c r="T105" s="2"/>
    </row>
    <row r="106" spans="1:20" ht="48.75" customHeight="1">
      <c r="A106" s="9">
        <f>A104+1</f>
        <v>91</v>
      </c>
      <c r="B106" s="11" t="s">
        <v>223</v>
      </c>
      <c r="C106" s="69"/>
      <c r="D106" s="116" t="s">
        <v>251</v>
      </c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 t="s">
        <v>191</v>
      </c>
      <c r="P106" s="70" t="s">
        <v>245</v>
      </c>
      <c r="Q106" s="24">
        <v>402</v>
      </c>
      <c r="R106" s="24">
        <f>Q106-(Q106*0.03)</f>
        <v>389.94</v>
      </c>
      <c r="S106" s="24">
        <f>Q106-(Q106*0.05)</f>
        <v>381.9</v>
      </c>
      <c r="T106" s="5">
        <f>Q106+(Q106*0.25)</f>
        <v>502.5</v>
      </c>
    </row>
    <row r="107" spans="1:20" ht="35.25" customHeight="1">
      <c r="A107" s="9">
        <f>A106+1</f>
        <v>92</v>
      </c>
      <c r="B107" s="11" t="s">
        <v>224</v>
      </c>
      <c r="C107" s="69"/>
      <c r="D107" s="116" t="s">
        <v>261</v>
      </c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 t="s">
        <v>191</v>
      </c>
      <c r="P107" s="59" t="s">
        <v>85</v>
      </c>
      <c r="Q107" s="24">
        <v>753</v>
      </c>
      <c r="R107" s="24">
        <f>Q107-(Q107*0.03)</f>
        <v>730.41</v>
      </c>
      <c r="S107" s="24">
        <f>Q107-(Q107*0.05)</f>
        <v>715.35</v>
      </c>
      <c r="T107" s="5">
        <f>Q107+(Q107*0.25)</f>
        <v>941.25</v>
      </c>
    </row>
    <row r="108" spans="1:20" ht="15" customHeight="1">
      <c r="A108" s="9">
        <f>A107+1</f>
        <v>93</v>
      </c>
      <c r="B108" s="11" t="s">
        <v>225</v>
      </c>
      <c r="C108" s="62"/>
      <c r="D108" s="99" t="s">
        <v>249</v>
      </c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 t="s">
        <v>191</v>
      </c>
      <c r="P108" s="59" t="s">
        <v>192</v>
      </c>
      <c r="Q108" s="24">
        <v>9250</v>
      </c>
      <c r="R108" s="24">
        <f>Q108-(Q108*0.03)</f>
        <v>8972.5</v>
      </c>
      <c r="S108" s="24">
        <f>Q108-(Q108*0.05)</f>
        <v>8787.5</v>
      </c>
      <c r="T108" s="5">
        <f>Q108+(Q108*0.25)</f>
        <v>11562.5</v>
      </c>
    </row>
    <row r="109" spans="1:20" ht="14.25" customHeight="1">
      <c r="A109" s="9"/>
      <c r="B109" s="1"/>
      <c r="C109" s="117" t="s">
        <v>195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9"/>
      <c r="Q109" s="48"/>
      <c r="R109" s="24"/>
      <c r="S109" s="24"/>
      <c r="T109" s="2"/>
    </row>
    <row r="110" spans="1:20" ht="12" customHeight="1">
      <c r="A110" s="9">
        <f>A108+1</f>
        <v>94</v>
      </c>
      <c r="B110" s="11" t="s">
        <v>226</v>
      </c>
      <c r="C110" s="60"/>
      <c r="D110" s="90" t="s">
        <v>197</v>
      </c>
      <c r="E110" s="91"/>
      <c r="F110" s="91"/>
      <c r="G110" s="91"/>
      <c r="H110" s="91"/>
      <c r="I110" s="91"/>
      <c r="J110" s="91"/>
      <c r="K110" s="91"/>
      <c r="L110" s="91"/>
      <c r="M110" s="91"/>
      <c r="N110" s="92"/>
      <c r="O110" s="64" t="s">
        <v>58</v>
      </c>
      <c r="P110" s="66" t="s">
        <v>196</v>
      </c>
      <c r="Q110" s="24">
        <v>457</v>
      </c>
      <c r="R110" s="24">
        <f>Q110-(Q110*0.03)</f>
        <v>443.29</v>
      </c>
      <c r="S110" s="24">
        <f>Q110-(Q110*0.05)</f>
        <v>434.15</v>
      </c>
      <c r="T110" s="5">
        <f>Q110+(Q110*0.25)</f>
        <v>571.25</v>
      </c>
    </row>
    <row r="111" spans="1:20" ht="12" customHeight="1">
      <c r="A111" s="9">
        <f aca="true" t="shared" si="23" ref="A111:A125">A110+1</f>
        <v>95</v>
      </c>
      <c r="B111" s="11" t="s">
        <v>227</v>
      </c>
      <c r="C111" s="61"/>
      <c r="D111" s="90" t="s">
        <v>198</v>
      </c>
      <c r="E111" s="91"/>
      <c r="F111" s="91"/>
      <c r="G111" s="91"/>
      <c r="H111" s="91"/>
      <c r="I111" s="91"/>
      <c r="J111" s="91"/>
      <c r="K111" s="91"/>
      <c r="L111" s="91"/>
      <c r="M111" s="91"/>
      <c r="N111" s="92"/>
      <c r="O111" s="64" t="s">
        <v>58</v>
      </c>
      <c r="P111" s="66" t="s">
        <v>196</v>
      </c>
      <c r="Q111" s="24">
        <v>457</v>
      </c>
      <c r="R111" s="24">
        <f aca="true" t="shared" si="24" ref="R111:R118">Q111-(Q111*0.03)</f>
        <v>443.29</v>
      </c>
      <c r="S111" s="24">
        <f aca="true" t="shared" si="25" ref="S111:S118">Q111-(Q111*0.05)</f>
        <v>434.15</v>
      </c>
      <c r="T111" s="5">
        <f aca="true" t="shared" si="26" ref="T111:T118">Q111+(Q111*0.25)</f>
        <v>571.25</v>
      </c>
    </row>
    <row r="112" spans="1:20" ht="12" customHeight="1">
      <c r="A112" s="9">
        <f t="shared" si="23"/>
        <v>96</v>
      </c>
      <c r="B112" s="11" t="s">
        <v>228</v>
      </c>
      <c r="C112" s="61"/>
      <c r="D112" s="90" t="s">
        <v>199</v>
      </c>
      <c r="E112" s="91"/>
      <c r="F112" s="91"/>
      <c r="G112" s="91"/>
      <c r="H112" s="91"/>
      <c r="I112" s="91"/>
      <c r="J112" s="91"/>
      <c r="K112" s="91"/>
      <c r="L112" s="91"/>
      <c r="M112" s="91"/>
      <c r="N112" s="92"/>
      <c r="O112" s="64" t="s">
        <v>58</v>
      </c>
      <c r="P112" s="66" t="s">
        <v>196</v>
      </c>
      <c r="Q112" s="24">
        <v>457</v>
      </c>
      <c r="R112" s="24">
        <f t="shared" si="24"/>
        <v>443.29</v>
      </c>
      <c r="S112" s="24">
        <f t="shared" si="25"/>
        <v>434.15</v>
      </c>
      <c r="T112" s="5">
        <f t="shared" si="26"/>
        <v>571.25</v>
      </c>
    </row>
    <row r="113" spans="1:20" ht="12" customHeight="1">
      <c r="A113" s="9">
        <f t="shared" si="23"/>
        <v>97</v>
      </c>
      <c r="B113" s="11" t="s">
        <v>229</v>
      </c>
      <c r="C113" s="61"/>
      <c r="D113" s="90" t="s">
        <v>200</v>
      </c>
      <c r="E113" s="91"/>
      <c r="F113" s="91"/>
      <c r="G113" s="91"/>
      <c r="H113" s="91"/>
      <c r="I113" s="91"/>
      <c r="J113" s="91"/>
      <c r="K113" s="91"/>
      <c r="L113" s="91"/>
      <c r="M113" s="91"/>
      <c r="N113" s="92"/>
      <c r="O113" s="64" t="s">
        <v>58</v>
      </c>
      <c r="P113" s="66" t="s">
        <v>196</v>
      </c>
      <c r="Q113" s="24">
        <v>457</v>
      </c>
      <c r="R113" s="24">
        <f t="shared" si="24"/>
        <v>443.29</v>
      </c>
      <c r="S113" s="24">
        <f t="shared" si="25"/>
        <v>434.15</v>
      </c>
      <c r="T113" s="5">
        <f t="shared" si="26"/>
        <v>571.25</v>
      </c>
    </row>
    <row r="114" spans="1:20" ht="12" customHeight="1">
      <c r="A114" s="9">
        <f t="shared" si="23"/>
        <v>98</v>
      </c>
      <c r="B114" s="11" t="s">
        <v>230</v>
      </c>
      <c r="C114" s="61"/>
      <c r="D114" s="90" t="s">
        <v>201</v>
      </c>
      <c r="E114" s="91"/>
      <c r="F114" s="91"/>
      <c r="G114" s="91"/>
      <c r="H114" s="91"/>
      <c r="I114" s="91"/>
      <c r="J114" s="91"/>
      <c r="K114" s="91"/>
      <c r="L114" s="91"/>
      <c r="M114" s="91"/>
      <c r="N114" s="92"/>
      <c r="O114" s="64" t="s">
        <v>58</v>
      </c>
      <c r="P114" s="66" t="s">
        <v>196</v>
      </c>
      <c r="Q114" s="24">
        <v>457</v>
      </c>
      <c r="R114" s="24">
        <f t="shared" si="24"/>
        <v>443.29</v>
      </c>
      <c r="S114" s="24">
        <f t="shared" si="25"/>
        <v>434.15</v>
      </c>
      <c r="T114" s="5">
        <f t="shared" si="26"/>
        <v>571.25</v>
      </c>
    </row>
    <row r="115" spans="1:20" ht="12" customHeight="1">
      <c r="A115" s="9">
        <f t="shared" si="23"/>
        <v>99</v>
      </c>
      <c r="B115" s="11" t="s">
        <v>231</v>
      </c>
      <c r="C115" s="61"/>
      <c r="D115" s="90" t="s">
        <v>246</v>
      </c>
      <c r="E115" s="91"/>
      <c r="F115" s="91"/>
      <c r="G115" s="91"/>
      <c r="H115" s="91"/>
      <c r="I115" s="91"/>
      <c r="J115" s="91"/>
      <c r="K115" s="91"/>
      <c r="L115" s="91"/>
      <c r="M115" s="91"/>
      <c r="N115" s="92"/>
      <c r="O115" s="64" t="s">
        <v>58</v>
      </c>
      <c r="P115" s="66" t="s">
        <v>196</v>
      </c>
      <c r="Q115" s="24">
        <v>457</v>
      </c>
      <c r="R115" s="24">
        <f t="shared" si="24"/>
        <v>443.29</v>
      </c>
      <c r="S115" s="24">
        <f t="shared" si="25"/>
        <v>434.15</v>
      </c>
      <c r="T115" s="5">
        <f t="shared" si="26"/>
        <v>571.25</v>
      </c>
    </row>
    <row r="116" spans="1:20" ht="12" customHeight="1">
      <c r="A116" s="9">
        <f t="shared" si="23"/>
        <v>100</v>
      </c>
      <c r="B116" s="11" t="s">
        <v>232</v>
      </c>
      <c r="C116" s="61"/>
      <c r="D116" s="90" t="s">
        <v>203</v>
      </c>
      <c r="E116" s="91"/>
      <c r="F116" s="91"/>
      <c r="G116" s="91"/>
      <c r="H116" s="91"/>
      <c r="I116" s="91"/>
      <c r="J116" s="91"/>
      <c r="K116" s="91"/>
      <c r="L116" s="91"/>
      <c r="M116" s="91"/>
      <c r="N116" s="92"/>
      <c r="O116" s="64" t="s">
        <v>58</v>
      </c>
      <c r="P116" s="66" t="s">
        <v>196</v>
      </c>
      <c r="Q116" s="24">
        <v>457</v>
      </c>
      <c r="R116" s="24">
        <f t="shared" si="24"/>
        <v>443.29</v>
      </c>
      <c r="S116" s="24">
        <f t="shared" si="25"/>
        <v>434.15</v>
      </c>
      <c r="T116" s="5">
        <f t="shared" si="26"/>
        <v>571.25</v>
      </c>
    </row>
    <row r="117" spans="1:20" ht="12" customHeight="1">
      <c r="A117" s="9">
        <f t="shared" si="23"/>
        <v>101</v>
      </c>
      <c r="B117" s="11" t="s">
        <v>233</v>
      </c>
      <c r="C117" s="62"/>
      <c r="D117" s="90" t="s">
        <v>204</v>
      </c>
      <c r="E117" s="91"/>
      <c r="F117" s="91"/>
      <c r="G117" s="91"/>
      <c r="H117" s="91"/>
      <c r="I117" s="91"/>
      <c r="J117" s="91"/>
      <c r="K117" s="91"/>
      <c r="L117" s="91"/>
      <c r="M117" s="91"/>
      <c r="N117" s="92"/>
      <c r="O117" s="64" t="s">
        <v>58</v>
      </c>
      <c r="P117" s="66" t="s">
        <v>196</v>
      </c>
      <c r="Q117" s="24">
        <v>457</v>
      </c>
      <c r="R117" s="24">
        <f t="shared" si="24"/>
        <v>443.29</v>
      </c>
      <c r="S117" s="24">
        <f t="shared" si="25"/>
        <v>434.15</v>
      </c>
      <c r="T117" s="5">
        <f t="shared" si="26"/>
        <v>571.25</v>
      </c>
    </row>
    <row r="118" spans="1:20" ht="12" customHeight="1">
      <c r="A118" s="9">
        <f t="shared" si="23"/>
        <v>102</v>
      </c>
      <c r="B118" s="11" t="s">
        <v>234</v>
      </c>
      <c r="C118" s="60"/>
      <c r="D118" s="90" t="s">
        <v>197</v>
      </c>
      <c r="E118" s="91"/>
      <c r="F118" s="91"/>
      <c r="G118" s="91"/>
      <c r="H118" s="91"/>
      <c r="I118" s="91"/>
      <c r="J118" s="91"/>
      <c r="K118" s="91"/>
      <c r="L118" s="91"/>
      <c r="M118" s="91"/>
      <c r="N118" s="92"/>
      <c r="O118" s="64" t="s">
        <v>58</v>
      </c>
      <c r="P118" s="66" t="s">
        <v>205</v>
      </c>
      <c r="Q118" s="24">
        <v>860</v>
      </c>
      <c r="R118" s="24">
        <f t="shared" si="24"/>
        <v>834.2</v>
      </c>
      <c r="S118" s="24">
        <f t="shared" si="25"/>
        <v>817</v>
      </c>
      <c r="T118" s="5">
        <f t="shared" si="26"/>
        <v>1075</v>
      </c>
    </row>
    <row r="119" spans="1:20" ht="12" customHeight="1">
      <c r="A119" s="9">
        <f t="shared" si="23"/>
        <v>103</v>
      </c>
      <c r="B119" s="11" t="s">
        <v>235</v>
      </c>
      <c r="C119" s="61"/>
      <c r="D119" s="90" t="s">
        <v>198</v>
      </c>
      <c r="E119" s="91"/>
      <c r="F119" s="91"/>
      <c r="G119" s="91"/>
      <c r="H119" s="91"/>
      <c r="I119" s="91"/>
      <c r="J119" s="91"/>
      <c r="K119" s="91"/>
      <c r="L119" s="91"/>
      <c r="M119" s="91"/>
      <c r="N119" s="92"/>
      <c r="O119" s="64" t="s">
        <v>58</v>
      </c>
      <c r="P119" s="66" t="s">
        <v>205</v>
      </c>
      <c r="Q119" s="24">
        <v>860</v>
      </c>
      <c r="R119" s="24">
        <f aca="true" t="shared" si="27" ref="R119:R125">Q119-(Q119*0.03)</f>
        <v>834.2</v>
      </c>
      <c r="S119" s="24">
        <f aca="true" t="shared" si="28" ref="S119:S125">Q119-(Q119*0.05)</f>
        <v>817</v>
      </c>
      <c r="T119" s="5">
        <f aca="true" t="shared" si="29" ref="T119:T125">Q119+(Q119*0.25)</f>
        <v>1075</v>
      </c>
    </row>
    <row r="120" spans="1:20" ht="12" customHeight="1">
      <c r="A120" s="9">
        <f t="shared" si="23"/>
        <v>104</v>
      </c>
      <c r="B120" s="11" t="s">
        <v>236</v>
      </c>
      <c r="C120" s="61"/>
      <c r="D120" s="90" t="s">
        <v>199</v>
      </c>
      <c r="E120" s="91"/>
      <c r="F120" s="91"/>
      <c r="G120" s="91"/>
      <c r="H120" s="91"/>
      <c r="I120" s="91"/>
      <c r="J120" s="91"/>
      <c r="K120" s="91"/>
      <c r="L120" s="91"/>
      <c r="M120" s="91"/>
      <c r="N120" s="92"/>
      <c r="O120" s="64" t="s">
        <v>58</v>
      </c>
      <c r="P120" s="66" t="s">
        <v>205</v>
      </c>
      <c r="Q120" s="24">
        <v>860</v>
      </c>
      <c r="R120" s="24">
        <f t="shared" si="27"/>
        <v>834.2</v>
      </c>
      <c r="S120" s="24">
        <f t="shared" si="28"/>
        <v>817</v>
      </c>
      <c r="T120" s="5">
        <f t="shared" si="29"/>
        <v>1075</v>
      </c>
    </row>
    <row r="121" spans="1:20" ht="12" customHeight="1">
      <c r="A121" s="9">
        <f t="shared" si="23"/>
        <v>105</v>
      </c>
      <c r="B121" s="11" t="s">
        <v>237</v>
      </c>
      <c r="C121" s="61"/>
      <c r="D121" s="118" t="s">
        <v>200</v>
      </c>
      <c r="E121" s="119"/>
      <c r="F121" s="119"/>
      <c r="G121" s="119"/>
      <c r="H121" s="119"/>
      <c r="I121" s="119"/>
      <c r="J121" s="119"/>
      <c r="K121" s="119"/>
      <c r="L121" s="119"/>
      <c r="M121" s="119"/>
      <c r="N121" s="120"/>
      <c r="O121" s="64" t="s">
        <v>58</v>
      </c>
      <c r="P121" s="66" t="s">
        <v>205</v>
      </c>
      <c r="Q121" s="24">
        <v>860</v>
      </c>
      <c r="R121" s="24">
        <f t="shared" si="27"/>
        <v>834.2</v>
      </c>
      <c r="S121" s="24">
        <f t="shared" si="28"/>
        <v>817</v>
      </c>
      <c r="T121" s="5">
        <f t="shared" si="29"/>
        <v>1075</v>
      </c>
    </row>
    <row r="122" spans="1:20" ht="12" customHeight="1">
      <c r="A122" s="9">
        <f t="shared" si="23"/>
        <v>106</v>
      </c>
      <c r="B122" s="11" t="s">
        <v>238</v>
      </c>
      <c r="C122" s="61"/>
      <c r="D122" s="90" t="s">
        <v>201</v>
      </c>
      <c r="E122" s="91"/>
      <c r="F122" s="91"/>
      <c r="G122" s="91"/>
      <c r="H122" s="91"/>
      <c r="I122" s="91"/>
      <c r="J122" s="91"/>
      <c r="K122" s="91"/>
      <c r="L122" s="91"/>
      <c r="M122" s="91"/>
      <c r="N122" s="92"/>
      <c r="O122" s="64" t="s">
        <v>58</v>
      </c>
      <c r="P122" s="66" t="s">
        <v>205</v>
      </c>
      <c r="Q122" s="24">
        <v>860</v>
      </c>
      <c r="R122" s="24">
        <f t="shared" si="27"/>
        <v>834.2</v>
      </c>
      <c r="S122" s="24">
        <f t="shared" si="28"/>
        <v>817</v>
      </c>
      <c r="T122" s="5">
        <f t="shared" si="29"/>
        <v>1075</v>
      </c>
    </row>
    <row r="123" spans="1:20" ht="12" customHeight="1">
      <c r="A123" s="9">
        <f t="shared" si="23"/>
        <v>107</v>
      </c>
      <c r="B123" s="11" t="s">
        <v>239</v>
      </c>
      <c r="C123" s="61"/>
      <c r="D123" s="90" t="s">
        <v>202</v>
      </c>
      <c r="E123" s="91"/>
      <c r="F123" s="91"/>
      <c r="G123" s="91"/>
      <c r="H123" s="91"/>
      <c r="I123" s="91"/>
      <c r="J123" s="91"/>
      <c r="K123" s="91"/>
      <c r="L123" s="91"/>
      <c r="M123" s="91"/>
      <c r="N123" s="92"/>
      <c r="O123" s="64" t="s">
        <v>58</v>
      </c>
      <c r="P123" s="66" t="s">
        <v>205</v>
      </c>
      <c r="Q123" s="24">
        <v>860</v>
      </c>
      <c r="R123" s="24">
        <f t="shared" si="27"/>
        <v>834.2</v>
      </c>
      <c r="S123" s="24">
        <f t="shared" si="28"/>
        <v>817</v>
      </c>
      <c r="T123" s="5">
        <f t="shared" si="29"/>
        <v>1075</v>
      </c>
    </row>
    <row r="124" spans="1:20" ht="12" customHeight="1">
      <c r="A124" s="9">
        <f t="shared" si="23"/>
        <v>108</v>
      </c>
      <c r="B124" s="11" t="s">
        <v>240</v>
      </c>
      <c r="C124" s="61"/>
      <c r="D124" s="90" t="s">
        <v>203</v>
      </c>
      <c r="E124" s="91"/>
      <c r="F124" s="91"/>
      <c r="G124" s="91"/>
      <c r="H124" s="91"/>
      <c r="I124" s="91"/>
      <c r="J124" s="91"/>
      <c r="K124" s="91"/>
      <c r="L124" s="91"/>
      <c r="M124" s="91"/>
      <c r="N124" s="92"/>
      <c r="O124" s="64" t="s">
        <v>58</v>
      </c>
      <c r="P124" s="66" t="s">
        <v>205</v>
      </c>
      <c r="Q124" s="24">
        <v>860</v>
      </c>
      <c r="R124" s="24">
        <f t="shared" si="27"/>
        <v>834.2</v>
      </c>
      <c r="S124" s="24">
        <f t="shared" si="28"/>
        <v>817</v>
      </c>
      <c r="T124" s="5">
        <f t="shared" si="29"/>
        <v>1075</v>
      </c>
    </row>
    <row r="125" spans="1:20" ht="12" customHeight="1">
      <c r="A125" s="9">
        <f t="shared" si="23"/>
        <v>109</v>
      </c>
      <c r="B125" s="11" t="s">
        <v>241</v>
      </c>
      <c r="C125" s="62"/>
      <c r="D125" s="90" t="s">
        <v>204</v>
      </c>
      <c r="E125" s="91"/>
      <c r="F125" s="91"/>
      <c r="G125" s="91"/>
      <c r="H125" s="91"/>
      <c r="I125" s="91"/>
      <c r="J125" s="91"/>
      <c r="K125" s="91"/>
      <c r="L125" s="91"/>
      <c r="M125" s="91"/>
      <c r="N125" s="92"/>
      <c r="O125" s="64" t="s">
        <v>58</v>
      </c>
      <c r="P125" s="66" t="s">
        <v>205</v>
      </c>
      <c r="Q125" s="24">
        <v>860</v>
      </c>
      <c r="R125" s="24">
        <f t="shared" si="27"/>
        <v>834.2</v>
      </c>
      <c r="S125" s="24">
        <f t="shared" si="28"/>
        <v>817</v>
      </c>
      <c r="T125" s="5">
        <f t="shared" si="29"/>
        <v>1075</v>
      </c>
    </row>
    <row r="126" spans="1:20" ht="13.5" customHeight="1">
      <c r="A126" s="75" t="s">
        <v>4</v>
      </c>
      <c r="B126" s="75" t="s">
        <v>5</v>
      </c>
      <c r="C126" s="75" t="s">
        <v>6</v>
      </c>
      <c r="D126" s="83" t="s">
        <v>49</v>
      </c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76" t="s">
        <v>50</v>
      </c>
      <c r="P126" s="75" t="s">
        <v>51</v>
      </c>
      <c r="Q126" s="80" t="s">
        <v>56</v>
      </c>
      <c r="R126" s="81"/>
      <c r="S126" s="82"/>
      <c r="T126" s="75" t="s">
        <v>9</v>
      </c>
    </row>
    <row r="127" spans="1:20" ht="25.5" customHeight="1">
      <c r="A127" s="75"/>
      <c r="B127" s="75"/>
      <c r="C127" s="75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76"/>
      <c r="P127" s="75"/>
      <c r="Q127" s="71" t="s">
        <v>160</v>
      </c>
      <c r="R127" s="71" t="s">
        <v>161</v>
      </c>
      <c r="S127" s="71" t="s">
        <v>162</v>
      </c>
      <c r="T127" s="75"/>
    </row>
    <row r="128" spans="1:20" ht="12.75" customHeight="1">
      <c r="A128" s="9"/>
      <c r="B128" s="1"/>
      <c r="C128" s="77" t="s">
        <v>243</v>
      </c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9"/>
      <c r="Q128" s="48"/>
      <c r="R128" s="24"/>
      <c r="S128" s="24"/>
      <c r="T128" s="2"/>
    </row>
    <row r="129" spans="1:20" ht="42" customHeight="1">
      <c r="A129" s="9">
        <f>A125+1</f>
        <v>110</v>
      </c>
      <c r="B129" s="11"/>
      <c r="C129" s="69"/>
      <c r="D129" s="90" t="s">
        <v>250</v>
      </c>
      <c r="E129" s="91"/>
      <c r="F129" s="91"/>
      <c r="G129" s="91"/>
      <c r="H129" s="91"/>
      <c r="I129" s="91"/>
      <c r="J129" s="91"/>
      <c r="K129" s="91"/>
      <c r="L129" s="91"/>
      <c r="M129" s="91"/>
      <c r="N129" s="92"/>
      <c r="O129" s="64"/>
      <c r="P129" s="66" t="s">
        <v>244</v>
      </c>
      <c r="Q129" s="24">
        <v>1530</v>
      </c>
      <c r="R129" s="24">
        <f>Q129-(Q129*0.03)</f>
        <v>1484.1</v>
      </c>
      <c r="S129" s="24">
        <f>Q129-(Q129*0.05)</f>
        <v>1453.5</v>
      </c>
      <c r="T129" s="5">
        <f>Q129+(Q129*0.25)</f>
        <v>1912.5</v>
      </c>
    </row>
    <row r="130" spans="1:20" ht="8.25" customHeight="1">
      <c r="A130" s="34"/>
      <c r="B130" s="45"/>
      <c r="C130" s="6"/>
      <c r="D130" s="49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35"/>
      <c r="P130" s="47"/>
      <c r="Q130" s="50"/>
      <c r="R130" s="36"/>
      <c r="S130" s="36"/>
      <c r="T130" s="37"/>
    </row>
    <row r="131" spans="1:25" s="40" customFormat="1" ht="12.75" customHeight="1">
      <c r="A131" s="86" t="s">
        <v>164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4" t="s">
        <v>168</v>
      </c>
      <c r="P131" s="84"/>
      <c r="Q131" s="84"/>
      <c r="R131" s="84"/>
      <c r="S131" s="84"/>
      <c r="T131" s="84"/>
      <c r="U131" s="39"/>
      <c r="V131" s="39"/>
      <c r="W131" s="39"/>
      <c r="X131" s="39"/>
      <c r="Y131" s="39"/>
    </row>
    <row r="132" spans="1:25" s="31" customFormat="1" ht="12.75" customHeight="1">
      <c r="A132" s="86" t="s">
        <v>165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4" t="s">
        <v>169</v>
      </c>
      <c r="P132" s="84"/>
      <c r="Q132" s="84"/>
      <c r="R132" s="84"/>
      <c r="S132" s="84"/>
      <c r="T132" s="84"/>
      <c r="U132" s="39"/>
      <c r="V132" s="39"/>
      <c r="W132" s="39"/>
      <c r="X132" s="39"/>
      <c r="Y132" s="39"/>
    </row>
    <row r="133" spans="1:25" s="31" customFormat="1" ht="12.75" customHeight="1">
      <c r="A133" s="86" t="s">
        <v>166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5" t="s">
        <v>111</v>
      </c>
      <c r="P133" s="85"/>
      <c r="Q133" s="85"/>
      <c r="R133" s="85"/>
      <c r="S133" s="85"/>
      <c r="T133" s="85"/>
      <c r="U133" s="33"/>
      <c r="V133" s="33"/>
      <c r="W133" s="33"/>
      <c r="X133" s="33"/>
      <c r="Y133" s="33"/>
    </row>
    <row r="134" spans="1:20" ht="12.75" customHeight="1">
      <c r="A134" s="86" t="s">
        <v>127</v>
      </c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4" t="s">
        <v>129</v>
      </c>
      <c r="P134" s="84"/>
      <c r="Q134" s="84"/>
      <c r="R134" s="84"/>
      <c r="S134" s="84"/>
      <c r="T134" s="84"/>
    </row>
    <row r="135" spans="1:20" ht="12.75" customHeight="1">
      <c r="A135" s="86" t="s">
        <v>128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4" t="s">
        <v>170</v>
      </c>
      <c r="P135" s="85"/>
      <c r="Q135" s="85"/>
      <c r="R135" s="85"/>
      <c r="S135" s="85"/>
      <c r="T135" s="85"/>
    </row>
    <row r="136" spans="1:20" ht="12.75" customHeight="1">
      <c r="A136" s="111" t="s">
        <v>167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84" t="s">
        <v>130</v>
      </c>
      <c r="P136" s="84"/>
      <c r="Q136" s="84"/>
      <c r="R136" s="84"/>
      <c r="S136" s="84"/>
      <c r="T136" s="84"/>
    </row>
    <row r="137" spans="1:20" ht="12.75" customHeight="1">
      <c r="A137" s="29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84" t="s">
        <v>171</v>
      </c>
      <c r="P137" s="84"/>
      <c r="Q137" s="84"/>
      <c r="R137" s="84"/>
      <c r="S137" s="84"/>
      <c r="T137" s="84"/>
    </row>
    <row r="138" spans="1:25" s="31" customFormat="1" ht="12.75" customHeight="1">
      <c r="A138" s="29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0"/>
      <c r="P138" s="39"/>
      <c r="Q138" s="39"/>
      <c r="R138" s="39"/>
      <c r="S138" s="39"/>
      <c r="T138" s="39"/>
      <c r="U138" s="38"/>
      <c r="V138" s="38"/>
      <c r="W138" s="38"/>
      <c r="X138" s="38"/>
      <c r="Y138" s="38"/>
    </row>
    <row r="139" spans="1:25" s="31" customFormat="1" ht="12.75" customHeight="1">
      <c r="A139" s="29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0"/>
      <c r="P139" s="39"/>
      <c r="Q139" s="39"/>
      <c r="R139" s="39"/>
      <c r="S139" s="39"/>
      <c r="T139" s="39"/>
      <c r="U139" s="38"/>
      <c r="V139" s="38"/>
      <c r="W139" s="38"/>
      <c r="X139" s="38"/>
      <c r="Y139" s="38"/>
    </row>
    <row r="140" spans="1:25" s="31" customFormat="1" ht="12.75" customHeight="1">
      <c r="A140" s="29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0"/>
      <c r="P140"/>
      <c r="Q140"/>
      <c r="R140"/>
      <c r="S140"/>
      <c r="T140"/>
      <c r="U140" s="38"/>
      <c r="V140" s="38"/>
      <c r="W140" s="38"/>
      <c r="X140" s="38"/>
      <c r="Y140" s="38"/>
    </row>
    <row r="141" spans="1:25" s="31" customFormat="1" ht="12" customHeight="1">
      <c r="A141" s="29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0"/>
      <c r="P141"/>
      <c r="Q141"/>
      <c r="R141"/>
      <c r="S141"/>
      <c r="T141"/>
      <c r="U141" s="38"/>
      <c r="V141" s="38"/>
      <c r="W141" s="38"/>
      <c r="X141" s="38"/>
      <c r="Y141" s="38"/>
    </row>
    <row r="142" spans="1:25" s="31" customFormat="1" ht="12" customHeight="1">
      <c r="A142" s="29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0"/>
      <c r="P142"/>
      <c r="Q142"/>
      <c r="R142"/>
      <c r="S142"/>
      <c r="T142"/>
      <c r="U142" s="38"/>
      <c r="V142" s="38"/>
      <c r="W142" s="38"/>
      <c r="X142" s="38"/>
      <c r="Y142" s="38"/>
    </row>
    <row r="143" spans="1:25" s="31" customFormat="1" ht="12" customHeight="1">
      <c r="A143" s="29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 s="30"/>
      <c r="P143"/>
      <c r="Q143"/>
      <c r="R143"/>
      <c r="S143"/>
      <c r="T143"/>
      <c r="U143" s="38"/>
      <c r="V143" s="38"/>
      <c r="W143" s="38"/>
      <c r="X143" s="38"/>
      <c r="Y143" s="38"/>
    </row>
    <row r="144" spans="1:25" s="31" customFormat="1" ht="12" customHeight="1">
      <c r="A144" s="29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 s="30"/>
      <c r="P144"/>
      <c r="Q144"/>
      <c r="R144"/>
      <c r="S144"/>
      <c r="T144"/>
      <c r="U144" s="39"/>
      <c r="V144" s="39"/>
      <c r="W144" s="39"/>
      <c r="X144" s="39"/>
      <c r="Y144" s="39"/>
    </row>
    <row r="145" spans="1:25" s="31" customFormat="1" ht="13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 s="30"/>
      <c r="P145"/>
      <c r="Q145"/>
      <c r="R145"/>
      <c r="S145"/>
      <c r="T145"/>
      <c r="U145" s="39"/>
      <c r="V145" s="39"/>
      <c r="W145" s="39"/>
      <c r="X145" s="39"/>
      <c r="Y145" s="39"/>
    </row>
  </sheetData>
  <sheetProtection password="CCE3" sheet="1" objects="1" scenarios="1" selectLockedCells="1" selectUnlockedCells="1"/>
  <mergeCells count="161">
    <mergeCell ref="O126:O127"/>
    <mergeCell ref="P126:P127"/>
    <mergeCell ref="Q126:S126"/>
    <mergeCell ref="T126:T127"/>
    <mergeCell ref="D97:N97"/>
    <mergeCell ref="D100:N100"/>
    <mergeCell ref="A126:A127"/>
    <mergeCell ref="B126:B127"/>
    <mergeCell ref="C126:C127"/>
    <mergeCell ref="D126:N127"/>
    <mergeCell ref="D125:N125"/>
    <mergeCell ref="D114:N114"/>
    <mergeCell ref="D120:N120"/>
    <mergeCell ref="D121:N121"/>
    <mergeCell ref="D122:N122"/>
    <mergeCell ref="D123:N123"/>
    <mergeCell ref="D124:N124"/>
    <mergeCell ref="D119:N119"/>
    <mergeCell ref="D116:N116"/>
    <mergeCell ref="D110:N110"/>
    <mergeCell ref="D117:N117"/>
    <mergeCell ref="D118:N118"/>
    <mergeCell ref="D111:N111"/>
    <mergeCell ref="D115:N115"/>
    <mergeCell ref="D112:N112"/>
    <mergeCell ref="D113:N113"/>
    <mergeCell ref="O136:T136"/>
    <mergeCell ref="O137:T137"/>
    <mergeCell ref="O135:T135"/>
    <mergeCell ref="A136:N136"/>
    <mergeCell ref="A135:N135"/>
    <mergeCell ref="C105:P105"/>
    <mergeCell ref="D106:N106"/>
    <mergeCell ref="D107:N107"/>
    <mergeCell ref="D108:N108"/>
    <mergeCell ref="C109:P109"/>
    <mergeCell ref="D39:N39"/>
    <mergeCell ref="D81:N81"/>
    <mergeCell ref="D84:N84"/>
    <mergeCell ref="D85:N85"/>
    <mergeCell ref="D90:N90"/>
    <mergeCell ref="D91:N91"/>
    <mergeCell ref="C83:P83"/>
    <mergeCell ref="C41:P41"/>
    <mergeCell ref="D51:N51"/>
    <mergeCell ref="D50:N50"/>
    <mergeCell ref="D68:N68"/>
    <mergeCell ref="D64:N64"/>
    <mergeCell ref="D76:N76"/>
    <mergeCell ref="D69:N69"/>
    <mergeCell ref="D72:N72"/>
    <mergeCell ref="D74:N74"/>
    <mergeCell ref="D65:N65"/>
    <mergeCell ref="A1:T2"/>
    <mergeCell ref="D54:N54"/>
    <mergeCell ref="D43:N43"/>
    <mergeCell ref="D55:N55"/>
    <mergeCell ref="D82:N82"/>
    <mergeCell ref="D75:N75"/>
    <mergeCell ref="B6:B7"/>
    <mergeCell ref="A6:A7"/>
    <mergeCell ref="D73:N73"/>
    <mergeCell ref="D40:N40"/>
    <mergeCell ref="D79:N79"/>
    <mergeCell ref="T6:T7"/>
    <mergeCell ref="D9:N9"/>
    <mergeCell ref="D30:N30"/>
    <mergeCell ref="D22:N22"/>
    <mergeCell ref="D13:N13"/>
    <mergeCell ref="D25:N25"/>
    <mergeCell ref="D19:N19"/>
    <mergeCell ref="D21:N21"/>
    <mergeCell ref="C8:P8"/>
    <mergeCell ref="C6:C7"/>
    <mergeCell ref="D3:N3"/>
    <mergeCell ref="O3:Q3"/>
    <mergeCell ref="O4:Q4"/>
    <mergeCell ref="O5:Q5"/>
    <mergeCell ref="Q6:S6"/>
    <mergeCell ref="O6:O7"/>
    <mergeCell ref="P6:P7"/>
    <mergeCell ref="D4:N5"/>
    <mergeCell ref="D6:N7"/>
    <mergeCell ref="D34:N34"/>
    <mergeCell ref="D23:N23"/>
    <mergeCell ref="D15:N15"/>
    <mergeCell ref="D29:N29"/>
    <mergeCell ref="D20:N20"/>
    <mergeCell ref="D32:N32"/>
    <mergeCell ref="D24:N24"/>
    <mergeCell ref="D26:N26"/>
    <mergeCell ref="D33:N33"/>
    <mergeCell ref="D27:N27"/>
    <mergeCell ref="D11:N11"/>
    <mergeCell ref="D12:N12"/>
    <mergeCell ref="D14:N14"/>
    <mergeCell ref="D17:N17"/>
    <mergeCell ref="D16:N16"/>
    <mergeCell ref="D28:N28"/>
    <mergeCell ref="D18:N18"/>
    <mergeCell ref="D38:N38"/>
    <mergeCell ref="D31:N31"/>
    <mergeCell ref="D45:N45"/>
    <mergeCell ref="D53:N53"/>
    <mergeCell ref="D57:N57"/>
    <mergeCell ref="D37:N37"/>
    <mergeCell ref="D36:N36"/>
    <mergeCell ref="D48:N48"/>
    <mergeCell ref="D35:N35"/>
    <mergeCell ref="D42:N42"/>
    <mergeCell ref="D63:N63"/>
    <mergeCell ref="D47:N47"/>
    <mergeCell ref="D49:N49"/>
    <mergeCell ref="D46:N46"/>
    <mergeCell ref="D59:N59"/>
    <mergeCell ref="D52:N52"/>
    <mergeCell ref="D56:N56"/>
    <mergeCell ref="D60:N60"/>
    <mergeCell ref="D58:N58"/>
    <mergeCell ref="D62:N62"/>
    <mergeCell ref="D78:N78"/>
    <mergeCell ref="A133:N133"/>
    <mergeCell ref="A134:N134"/>
    <mergeCell ref="D92:N92"/>
    <mergeCell ref="D129:N129"/>
    <mergeCell ref="D88:N88"/>
    <mergeCell ref="D89:N89"/>
    <mergeCell ref="C61:P61"/>
    <mergeCell ref="O131:T131"/>
    <mergeCell ref="O132:T132"/>
    <mergeCell ref="O133:T133"/>
    <mergeCell ref="O134:T134"/>
    <mergeCell ref="A131:N131"/>
    <mergeCell ref="A132:N132"/>
    <mergeCell ref="Q66:S66"/>
    <mergeCell ref="A66:A67"/>
    <mergeCell ref="B66:B67"/>
    <mergeCell ref="C66:C67"/>
    <mergeCell ref="D66:N67"/>
    <mergeCell ref="D77:N77"/>
    <mergeCell ref="D71:N71"/>
    <mergeCell ref="T66:T67"/>
    <mergeCell ref="O66:O67"/>
    <mergeCell ref="P66:P67"/>
    <mergeCell ref="D80:N80"/>
    <mergeCell ref="D94:N94"/>
    <mergeCell ref="C128:P128"/>
    <mergeCell ref="D98:N98"/>
    <mergeCell ref="D99:N99"/>
    <mergeCell ref="D101:N101"/>
    <mergeCell ref="D102:N102"/>
    <mergeCell ref="D10:N10"/>
    <mergeCell ref="D70:N70"/>
    <mergeCell ref="D93:N93"/>
    <mergeCell ref="D86:N86"/>
    <mergeCell ref="D104:N104"/>
    <mergeCell ref="D95:N95"/>
    <mergeCell ref="D87:N87"/>
    <mergeCell ref="D96:N96"/>
    <mergeCell ref="D103:N103"/>
    <mergeCell ref="D44:N44"/>
  </mergeCells>
  <hyperlinks>
    <hyperlink ref="R3" r:id="rId1" display="info@promagra.ru"/>
    <hyperlink ref="R4" r:id="rId2" display="www.promagra.ru"/>
  </hyperlink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scale="9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Microsoft</cp:lastModifiedBy>
  <cp:lastPrinted>2023-10-10T06:48:19Z</cp:lastPrinted>
  <dcterms:created xsi:type="dcterms:W3CDTF">2015-09-23T19:42:10Z</dcterms:created>
  <dcterms:modified xsi:type="dcterms:W3CDTF">2024-02-07T07:57:57Z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